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 activeTab="2"/>
  </bookViews>
  <sheets>
    <sheet name="qRT-PCR results of OXStAAP1" sheetId="2" r:id="rId1"/>
    <sheet name="qRT-PCR results of OXStAAP8" sheetId="1" r:id="rId2"/>
    <sheet name="Results" sheetId="4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D1" i="2" l="1"/>
  <c r="D38" i="2" s="1"/>
  <c r="D1" i="1"/>
  <c r="D38" i="1" s="1"/>
  <c r="E38" i="2" l="1"/>
  <c r="H38" i="2" s="1"/>
  <c r="D3" i="2"/>
  <c r="E3" i="2" s="1"/>
  <c r="D5" i="2"/>
  <c r="D10" i="2"/>
  <c r="E10" i="2" s="1"/>
  <c r="D15" i="2"/>
  <c r="E15" i="2" s="1"/>
  <c r="D17" i="2"/>
  <c r="D22" i="2"/>
  <c r="E22" i="2" s="1"/>
  <c r="D27" i="2"/>
  <c r="E27" i="2" s="1"/>
  <c r="D29" i="2"/>
  <c r="D34" i="2"/>
  <c r="E34" i="2" s="1"/>
  <c r="D39" i="2"/>
  <c r="E39" i="2" s="1"/>
  <c r="D6" i="2"/>
  <c r="E6" i="2" s="1"/>
  <c r="D8" i="2"/>
  <c r="D13" i="2"/>
  <c r="E13" i="2" s="1"/>
  <c r="D18" i="2"/>
  <c r="E18" i="2" s="1"/>
  <c r="D20" i="2"/>
  <c r="D25" i="2"/>
  <c r="E25" i="2" s="1"/>
  <c r="D30" i="2"/>
  <c r="E30" i="2" s="1"/>
  <c r="D32" i="2"/>
  <c r="D37" i="2"/>
  <c r="E37" i="2" s="1"/>
  <c r="D4" i="2"/>
  <c r="E4" i="2" s="1"/>
  <c r="D9" i="2"/>
  <c r="E9" i="2" s="1"/>
  <c r="D11" i="2"/>
  <c r="D16" i="2"/>
  <c r="E16" i="2" s="1"/>
  <c r="D21" i="2"/>
  <c r="E21" i="2" s="1"/>
  <c r="D23" i="2"/>
  <c r="D28" i="2"/>
  <c r="E28" i="2" s="1"/>
  <c r="D33" i="2"/>
  <c r="E33" i="2" s="1"/>
  <c r="D35" i="2"/>
  <c r="D40" i="2"/>
  <c r="E40" i="2" s="1"/>
  <c r="D2" i="2"/>
  <c r="D7" i="2"/>
  <c r="E7" i="2" s="1"/>
  <c r="D12" i="2"/>
  <c r="E12" i="2" s="1"/>
  <c r="D14" i="2"/>
  <c r="D19" i="2"/>
  <c r="E19" i="2" s="1"/>
  <c r="D24" i="2"/>
  <c r="E24" i="2" s="1"/>
  <c r="D26" i="2"/>
  <c r="D31" i="2"/>
  <c r="E31" i="2" s="1"/>
  <c r="D36" i="2"/>
  <c r="E36" i="2" s="1"/>
  <c r="F38" i="1"/>
  <c r="G38" i="1" s="1"/>
  <c r="E38" i="1"/>
  <c r="D3" i="1"/>
  <c r="E3" i="1" s="1"/>
  <c r="D5" i="1"/>
  <c r="D10" i="1"/>
  <c r="E10" i="1" s="1"/>
  <c r="D15" i="1"/>
  <c r="E15" i="1" s="1"/>
  <c r="D17" i="1"/>
  <c r="D22" i="1"/>
  <c r="E22" i="1" s="1"/>
  <c r="D27" i="1"/>
  <c r="E27" i="1" s="1"/>
  <c r="D29" i="1"/>
  <c r="D34" i="1"/>
  <c r="E34" i="1" s="1"/>
  <c r="D39" i="1"/>
  <c r="E39" i="1" s="1"/>
  <c r="D6" i="1"/>
  <c r="E6" i="1" s="1"/>
  <c r="D8" i="1"/>
  <c r="D13" i="1"/>
  <c r="E13" i="1" s="1"/>
  <c r="D18" i="1"/>
  <c r="E18" i="1" s="1"/>
  <c r="D20" i="1"/>
  <c r="D25" i="1"/>
  <c r="E25" i="1" s="1"/>
  <c r="D30" i="1"/>
  <c r="E30" i="1" s="1"/>
  <c r="D32" i="1"/>
  <c r="D37" i="1"/>
  <c r="E37" i="1" s="1"/>
  <c r="D4" i="1"/>
  <c r="E4" i="1" s="1"/>
  <c r="D9" i="1"/>
  <c r="E9" i="1" s="1"/>
  <c r="D11" i="1"/>
  <c r="D16" i="1"/>
  <c r="E16" i="1" s="1"/>
  <c r="D21" i="1"/>
  <c r="E21" i="1" s="1"/>
  <c r="D23" i="1"/>
  <c r="D28" i="1"/>
  <c r="E28" i="1" s="1"/>
  <c r="D33" i="1"/>
  <c r="E33" i="1" s="1"/>
  <c r="D35" i="1"/>
  <c r="D40" i="1"/>
  <c r="E40" i="1" s="1"/>
  <c r="D2" i="1"/>
  <c r="D7" i="1"/>
  <c r="E7" i="1" s="1"/>
  <c r="D12" i="1"/>
  <c r="E12" i="1" s="1"/>
  <c r="D14" i="1"/>
  <c r="D19" i="1"/>
  <c r="E19" i="1" s="1"/>
  <c r="D24" i="1"/>
  <c r="E24" i="1" s="1"/>
  <c r="D26" i="1"/>
  <c r="D31" i="1"/>
  <c r="E31" i="1" s="1"/>
  <c r="D36" i="1"/>
  <c r="E36" i="1" s="1"/>
  <c r="F26" i="2" l="1"/>
  <c r="G26" i="2" s="1"/>
  <c r="E26" i="2"/>
  <c r="H26" i="2" s="1"/>
  <c r="E35" i="2"/>
  <c r="H35" i="2" s="1"/>
  <c r="F35" i="2"/>
  <c r="G35" i="2" s="1"/>
  <c r="F2" i="2"/>
  <c r="G2" i="2" s="1"/>
  <c r="E2" i="2"/>
  <c r="H2" i="2" s="1"/>
  <c r="E11" i="2"/>
  <c r="H11" i="2" s="1"/>
  <c r="F11" i="2"/>
  <c r="G11" i="2" s="1"/>
  <c r="F32" i="2"/>
  <c r="G32" i="2" s="1"/>
  <c r="E32" i="2"/>
  <c r="H32" i="2" s="1"/>
  <c r="F5" i="2"/>
  <c r="G5" i="2" s="1"/>
  <c r="E5" i="2"/>
  <c r="H5" i="2" s="1"/>
  <c r="F14" i="2"/>
  <c r="G14" i="2" s="1"/>
  <c r="E14" i="2"/>
  <c r="H14" i="2" s="1"/>
  <c r="E23" i="2"/>
  <c r="H23" i="2" s="1"/>
  <c r="F23" i="2"/>
  <c r="G23" i="2" s="1"/>
  <c r="F17" i="2"/>
  <c r="G17" i="2" s="1"/>
  <c r="E17" i="2"/>
  <c r="H17" i="2" s="1"/>
  <c r="F8" i="2"/>
  <c r="G8" i="2" s="1"/>
  <c r="E8" i="2"/>
  <c r="H8" i="2" s="1"/>
  <c r="F29" i="2"/>
  <c r="G29" i="2" s="1"/>
  <c r="E29" i="2"/>
  <c r="H29" i="2" s="1"/>
  <c r="F20" i="2"/>
  <c r="G20" i="2" s="1"/>
  <c r="E20" i="2"/>
  <c r="H20" i="2" s="1"/>
  <c r="F38" i="2"/>
  <c r="G38" i="2" s="1"/>
  <c r="F20" i="1"/>
  <c r="G20" i="1" s="1"/>
  <c r="E20" i="1"/>
  <c r="H20" i="1" s="1"/>
  <c r="F2" i="1"/>
  <c r="G2" i="1" s="1"/>
  <c r="E2" i="1"/>
  <c r="H2" i="1" s="1"/>
  <c r="E11" i="1"/>
  <c r="H11" i="1" s="1"/>
  <c r="F11" i="1"/>
  <c r="G11" i="1" s="1"/>
  <c r="F32" i="1"/>
  <c r="G32" i="1" s="1"/>
  <c r="E32" i="1"/>
  <c r="H32" i="1" s="1"/>
  <c r="F5" i="1"/>
  <c r="G5" i="1" s="1"/>
  <c r="E5" i="1"/>
  <c r="H5" i="1" s="1"/>
  <c r="F14" i="1"/>
  <c r="G14" i="1" s="1"/>
  <c r="E14" i="1"/>
  <c r="H14" i="1" s="1"/>
  <c r="E23" i="1"/>
  <c r="H23" i="1" s="1"/>
  <c r="F23" i="1"/>
  <c r="G23" i="1" s="1"/>
  <c r="F17" i="1"/>
  <c r="G17" i="1" s="1"/>
  <c r="E17" i="1"/>
  <c r="H17" i="1" s="1"/>
  <c r="F26" i="1"/>
  <c r="G26" i="1" s="1"/>
  <c r="E26" i="1"/>
  <c r="H26" i="1" s="1"/>
  <c r="E35" i="1"/>
  <c r="H35" i="1" s="1"/>
  <c r="F35" i="1"/>
  <c r="G35" i="1" s="1"/>
  <c r="F8" i="1"/>
  <c r="G8" i="1" s="1"/>
  <c r="E8" i="1"/>
  <c r="H8" i="1" s="1"/>
  <c r="F29" i="1"/>
  <c r="G29" i="1" s="1"/>
  <c r="E29" i="1"/>
  <c r="H29" i="1" s="1"/>
  <c r="H38" i="1"/>
</calcChain>
</file>

<file path=xl/sharedStrings.xml><?xml version="1.0" encoding="utf-8"?>
<sst xmlns="http://schemas.openxmlformats.org/spreadsheetml/2006/main" count="63" uniqueCount="46">
  <si>
    <t>Ct</t>
    <phoneticPr fontId="1" type="noConversion"/>
  </si>
  <si>
    <r>
      <t>2^-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宋体"/>
        <family val="3"/>
        <charset val="134"/>
      </rPr>
      <t>Ct</t>
    </r>
    <phoneticPr fontId="1" type="noConversion"/>
  </si>
  <si>
    <t>stdev</t>
  </si>
  <si>
    <t>wt</t>
  </si>
  <si>
    <r>
      <rPr>
        <i/>
        <sz val="12"/>
        <rFont val="宋体"/>
        <family val="3"/>
        <charset val="134"/>
      </rPr>
      <t>OXStAAP</t>
    </r>
    <r>
      <rPr>
        <sz val="12"/>
        <rFont val="宋体"/>
        <family val="3"/>
        <charset val="134"/>
      </rPr>
      <t>8</t>
    </r>
    <r>
      <rPr>
        <sz val="11"/>
        <rFont val="宋体"/>
        <family val="3"/>
        <charset val="134"/>
      </rPr>
      <t>-1</t>
    </r>
  </si>
  <si>
    <r>
      <rPr>
        <i/>
        <sz val="12"/>
        <rFont val="宋体"/>
        <family val="3"/>
        <charset val="134"/>
      </rPr>
      <t>OXStAAP</t>
    </r>
    <r>
      <rPr>
        <sz val="12"/>
        <rFont val="宋体"/>
        <family val="3"/>
        <charset val="134"/>
      </rPr>
      <t>8</t>
    </r>
    <r>
      <rPr>
        <sz val="11"/>
        <rFont val="宋体"/>
        <family val="3"/>
        <charset val="134"/>
      </rPr>
      <t>-2</t>
    </r>
  </si>
  <si>
    <r>
      <rPr>
        <i/>
        <sz val="12"/>
        <rFont val="宋体"/>
        <family val="3"/>
        <charset val="134"/>
      </rPr>
      <t>OXStAAP</t>
    </r>
    <r>
      <rPr>
        <sz val="12"/>
        <rFont val="宋体"/>
        <family val="3"/>
        <charset val="134"/>
      </rPr>
      <t>8</t>
    </r>
    <r>
      <rPr>
        <sz val="11"/>
        <rFont val="宋体"/>
        <family val="3"/>
        <charset val="134"/>
      </rPr>
      <t>-3</t>
    </r>
  </si>
  <si>
    <r>
      <rPr>
        <i/>
        <sz val="12"/>
        <rFont val="宋体"/>
        <family val="3"/>
        <charset val="134"/>
      </rPr>
      <t>OXStAAP</t>
    </r>
    <r>
      <rPr>
        <sz val="12"/>
        <rFont val="宋体"/>
        <family val="3"/>
        <charset val="134"/>
      </rPr>
      <t>8</t>
    </r>
    <r>
      <rPr>
        <sz val="11"/>
        <rFont val="宋体"/>
        <family val="3"/>
        <charset val="134"/>
      </rPr>
      <t>-4</t>
    </r>
  </si>
  <si>
    <r>
      <rPr>
        <i/>
        <sz val="12"/>
        <rFont val="宋体"/>
        <family val="3"/>
        <charset val="134"/>
      </rPr>
      <t>OXStAAP</t>
    </r>
    <r>
      <rPr>
        <sz val="12"/>
        <rFont val="宋体"/>
        <family val="3"/>
        <charset val="134"/>
      </rPr>
      <t>8</t>
    </r>
    <r>
      <rPr>
        <sz val="11"/>
        <rFont val="宋体"/>
        <family val="3"/>
        <charset val="134"/>
      </rPr>
      <t>-5</t>
    </r>
  </si>
  <si>
    <r>
      <rPr>
        <i/>
        <sz val="12"/>
        <rFont val="宋体"/>
        <family val="3"/>
        <charset val="134"/>
      </rPr>
      <t>OXStAAP</t>
    </r>
    <r>
      <rPr>
        <sz val="12"/>
        <rFont val="宋体"/>
        <family val="3"/>
        <charset val="134"/>
      </rPr>
      <t>8</t>
    </r>
    <r>
      <rPr>
        <sz val="11"/>
        <rFont val="宋体"/>
        <family val="3"/>
        <charset val="134"/>
      </rPr>
      <t>-6</t>
    </r>
  </si>
  <si>
    <r>
      <rPr>
        <i/>
        <sz val="12"/>
        <rFont val="宋体"/>
        <family val="3"/>
        <charset val="134"/>
      </rPr>
      <t>OXStAAP</t>
    </r>
    <r>
      <rPr>
        <sz val="12"/>
        <rFont val="宋体"/>
        <family val="3"/>
        <charset val="134"/>
      </rPr>
      <t>8</t>
    </r>
    <r>
      <rPr>
        <sz val="11"/>
        <rFont val="宋体"/>
        <family val="3"/>
        <charset val="134"/>
      </rPr>
      <t>-7</t>
    </r>
  </si>
  <si>
    <r>
      <rPr>
        <i/>
        <sz val="12"/>
        <rFont val="宋体"/>
        <family val="3"/>
        <charset val="134"/>
      </rPr>
      <t>OXStAAP</t>
    </r>
    <r>
      <rPr>
        <sz val="12"/>
        <rFont val="宋体"/>
        <family val="3"/>
        <charset val="134"/>
      </rPr>
      <t>8</t>
    </r>
    <r>
      <rPr>
        <sz val="11"/>
        <rFont val="宋体"/>
        <family val="3"/>
        <charset val="134"/>
      </rPr>
      <t>-8</t>
    </r>
  </si>
  <si>
    <r>
      <rPr>
        <i/>
        <sz val="12"/>
        <rFont val="宋体"/>
        <family val="3"/>
        <charset val="134"/>
      </rPr>
      <t>OXStAAP</t>
    </r>
    <r>
      <rPr>
        <sz val="12"/>
        <rFont val="宋体"/>
        <family val="3"/>
        <charset val="134"/>
      </rPr>
      <t>8</t>
    </r>
    <r>
      <rPr>
        <sz val="11"/>
        <rFont val="宋体"/>
        <family val="3"/>
        <charset val="134"/>
      </rPr>
      <t>-9</t>
    </r>
  </si>
  <si>
    <r>
      <rPr>
        <i/>
        <sz val="12"/>
        <rFont val="宋体"/>
        <family val="3"/>
        <charset val="134"/>
      </rPr>
      <t>OXStAAP</t>
    </r>
    <r>
      <rPr>
        <sz val="12"/>
        <rFont val="宋体"/>
        <family val="3"/>
        <charset val="134"/>
      </rPr>
      <t>8</t>
    </r>
    <r>
      <rPr>
        <sz val="11"/>
        <rFont val="宋体"/>
        <family val="3"/>
        <charset val="134"/>
      </rPr>
      <t>-10</t>
    </r>
  </si>
  <si>
    <r>
      <rPr>
        <i/>
        <sz val="12"/>
        <rFont val="宋体"/>
        <family val="3"/>
        <charset val="134"/>
      </rPr>
      <t>OXStAAP</t>
    </r>
    <r>
      <rPr>
        <sz val="12"/>
        <rFont val="宋体"/>
        <family val="3"/>
        <charset val="134"/>
      </rPr>
      <t>8</t>
    </r>
    <r>
      <rPr>
        <sz val="11"/>
        <rFont val="宋体"/>
        <family val="3"/>
        <charset val="134"/>
      </rPr>
      <t>-11</t>
    </r>
  </si>
  <si>
    <r>
      <rPr>
        <i/>
        <sz val="12"/>
        <rFont val="宋体"/>
        <family val="3"/>
        <charset val="134"/>
      </rPr>
      <t>OXStAAP</t>
    </r>
    <r>
      <rPr>
        <sz val="12"/>
        <rFont val="宋体"/>
        <family val="3"/>
        <charset val="134"/>
      </rPr>
      <t>8</t>
    </r>
    <r>
      <rPr>
        <sz val="11"/>
        <rFont val="宋体"/>
        <family val="3"/>
        <charset val="134"/>
      </rPr>
      <t>-12</t>
    </r>
  </si>
  <si>
    <r>
      <t>2^-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宋体"/>
        <family val="3"/>
        <charset val="134"/>
      </rPr>
      <t>Ct</t>
    </r>
    <phoneticPr fontId="1" type="noConversion"/>
  </si>
  <si>
    <r>
      <t>OXStAAP</t>
    </r>
    <r>
      <rPr>
        <sz val="12"/>
        <rFont val="宋体"/>
        <family val="3"/>
        <charset val="134"/>
      </rPr>
      <t>1</t>
    </r>
    <r>
      <rPr>
        <sz val="11"/>
        <rFont val="宋体"/>
        <family val="3"/>
        <charset val="134"/>
      </rPr>
      <t>-1</t>
    </r>
    <phoneticPr fontId="1" type="noConversion"/>
  </si>
  <si>
    <r>
      <t>OXStAAP</t>
    </r>
    <r>
      <rPr>
        <sz val="12"/>
        <rFont val="宋体"/>
        <family val="3"/>
        <charset val="134"/>
      </rPr>
      <t>1</t>
    </r>
    <r>
      <rPr>
        <sz val="11"/>
        <rFont val="宋体"/>
        <family val="3"/>
        <charset val="134"/>
      </rPr>
      <t>-2</t>
    </r>
    <phoneticPr fontId="1" type="noConversion"/>
  </si>
  <si>
    <t>OXStAAP1-3</t>
  </si>
  <si>
    <t>OXStAAP1-4</t>
  </si>
  <si>
    <t>OXStAAP1-5</t>
  </si>
  <si>
    <t>OXStAAP1-6</t>
  </si>
  <si>
    <t>OXStAAP1-7</t>
  </si>
  <si>
    <t>OXStAAP1-8</t>
  </si>
  <si>
    <t>OXStAAP1-9</t>
  </si>
  <si>
    <t>OXStAAP1-10</t>
  </si>
  <si>
    <t>OXStAAP1-11</t>
  </si>
  <si>
    <t>OXStAAP1-12</t>
  </si>
  <si>
    <t>OXStAAP1-1</t>
  </si>
  <si>
    <t>OXStAAP1-2</t>
  </si>
  <si>
    <t>OXStAAP8-1</t>
  </si>
  <si>
    <t>OXStAAP8-2</t>
  </si>
  <si>
    <t>OXStAAP8-3</t>
  </si>
  <si>
    <t>OXStAAP8-4</t>
  </si>
  <si>
    <t>OXStAAP8-5</t>
  </si>
  <si>
    <t>OXStAAP8-6</t>
  </si>
  <si>
    <t>OXStAAP8-7</t>
  </si>
  <si>
    <t>OXStAAP8-8</t>
  </si>
  <si>
    <t>OXStAAP8-9</t>
  </si>
  <si>
    <t>OXStAAP8-10</t>
  </si>
  <si>
    <t>OXStAAP8-11</t>
  </si>
  <si>
    <t>OXStAAP8-12</t>
  </si>
  <si>
    <t>plants</t>
  </si>
  <si>
    <t>OXStAAP8</t>
  </si>
  <si>
    <t>OXStAAP1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</si>
</sst>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0"/>
    <numFmt numFmtId="177" formatCode="0.00_ "/>
  </numFmts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</font>
    <font>
      <sz val="11"/>
      <color theme="1"/>
      <name val="Symbol"/>
      <family val="1"/>
      <charset val="2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i/>
      <sz val="12"/>
      <name val="宋体"/>
      <family val="3"/>
      <charset val="134"/>
    </font>
    <font>
      <sz val="11"/>
      <name val="宋体"/>
      <family val="3"/>
      <charset val="134"/>
    </font>
    <font>
      <i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/>
    </xf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vertical="center"/>
    </xf>
    <xf numFmtId="176" fontId="0" fillId="0" borderId="0" xfId="0" applyNumberFormat="1"/>
    <xf numFmtId="0" fontId="6" fillId="0" borderId="0" xfId="1" applyFont="1" applyFill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1" applyFont="1" applyFill="1">
      <alignment vertical="center"/>
    </xf>
    <xf numFmtId="177" fontId="0" fillId="0" borderId="0" xfId="0" applyNumberFormat="1" applyFill="1" applyAlignment="1">
      <alignment vertical="center"/>
    </xf>
    <xf numFmtId="0" fontId="0" fillId="0" borderId="0" xfId="0" applyFont="1" applyFill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2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[1]Sheet3!$C$2:$C$14</c:f>
                <c:numCache>
                  <c:formatCode>General</c:formatCode>
                  <c:ptCount val="13"/>
                  <c:pt idx="0">
                    <c:v>9.0799641237606366E-2</c:v>
                  </c:pt>
                  <c:pt idx="1">
                    <c:v>0.83783772314936877</c:v>
                  </c:pt>
                  <c:pt idx="2">
                    <c:v>2.5894291789058959</c:v>
                  </c:pt>
                  <c:pt idx="3">
                    <c:v>0.415192923741597</c:v>
                  </c:pt>
                  <c:pt idx="4">
                    <c:v>3.7373334135631571</c:v>
                  </c:pt>
                  <c:pt idx="5">
                    <c:v>0.87142833112174745</c:v>
                  </c:pt>
                  <c:pt idx="6">
                    <c:v>1.6652413266487107</c:v>
                  </c:pt>
                  <c:pt idx="7">
                    <c:v>0.84480844326120919</c:v>
                  </c:pt>
                  <c:pt idx="8">
                    <c:v>1.753327976848045</c:v>
                  </c:pt>
                  <c:pt idx="9">
                    <c:v>1.8157266748024556</c:v>
                  </c:pt>
                  <c:pt idx="10">
                    <c:v>4.7832925523761807</c:v>
                  </c:pt>
                  <c:pt idx="11">
                    <c:v>1.7378412100479286</c:v>
                  </c:pt>
                  <c:pt idx="12">
                    <c:v>1.3802114181045071</c:v>
                  </c:pt>
                </c:numCache>
              </c:numRef>
            </c:plus>
            <c:minus>
              <c:numRef>
                <c:f>[1]Sheet3!$C$2:$C$14</c:f>
                <c:numCache>
                  <c:formatCode>General</c:formatCode>
                  <c:ptCount val="13"/>
                  <c:pt idx="0">
                    <c:v>9.0799641237606366E-2</c:v>
                  </c:pt>
                  <c:pt idx="1">
                    <c:v>0.83783772314936877</c:v>
                  </c:pt>
                  <c:pt idx="2">
                    <c:v>2.5894291789058959</c:v>
                  </c:pt>
                  <c:pt idx="3">
                    <c:v>0.415192923741597</c:v>
                  </c:pt>
                  <c:pt idx="4">
                    <c:v>3.7373334135631571</c:v>
                  </c:pt>
                  <c:pt idx="5">
                    <c:v>0.87142833112174745</c:v>
                  </c:pt>
                  <c:pt idx="6">
                    <c:v>1.6652413266487107</c:v>
                  </c:pt>
                  <c:pt idx="7">
                    <c:v>0.84480844326120919</c:v>
                  </c:pt>
                  <c:pt idx="8">
                    <c:v>1.753327976848045</c:v>
                  </c:pt>
                  <c:pt idx="9">
                    <c:v>1.8157266748024556</c:v>
                  </c:pt>
                  <c:pt idx="10">
                    <c:v>4.7832925523761807</c:v>
                  </c:pt>
                  <c:pt idx="11">
                    <c:v>1.7378412100479286</c:v>
                  </c:pt>
                  <c:pt idx="12">
                    <c:v>1.3802114181045071</c:v>
                  </c:pt>
                </c:numCache>
              </c:numRef>
            </c:minus>
          </c:errBars>
          <c:cat>
            <c:strRef>
              <c:f>[1]Sheet3!$A$2:$A$14</c:f>
              <c:strCache>
                <c:ptCount val="13"/>
                <c:pt idx="0">
                  <c:v>wt</c:v>
                </c:pt>
                <c:pt idx="1">
                  <c:v>OXStAAP8-1</c:v>
                </c:pt>
                <c:pt idx="2">
                  <c:v>OXStAAP8-2</c:v>
                </c:pt>
                <c:pt idx="3">
                  <c:v>OXStAAP8-3</c:v>
                </c:pt>
                <c:pt idx="4">
                  <c:v>OXStAAP8-4</c:v>
                </c:pt>
                <c:pt idx="5">
                  <c:v>OXStAAP8-5</c:v>
                </c:pt>
                <c:pt idx="6">
                  <c:v>OXStAAP8-6</c:v>
                </c:pt>
                <c:pt idx="7">
                  <c:v>OXStAAP8-7</c:v>
                </c:pt>
                <c:pt idx="8">
                  <c:v>OXStAAP8-8</c:v>
                </c:pt>
                <c:pt idx="9">
                  <c:v>OXStAAP8-9</c:v>
                </c:pt>
                <c:pt idx="10">
                  <c:v>OXStAAP8-10</c:v>
                </c:pt>
                <c:pt idx="11">
                  <c:v>OXStAAP8-11</c:v>
                </c:pt>
                <c:pt idx="12">
                  <c:v>OXStAAP8-12</c:v>
                </c:pt>
              </c:strCache>
            </c:strRef>
          </c:cat>
          <c:val>
            <c:numRef>
              <c:f>[1]Sheet3!$B$2:$B$14</c:f>
              <c:numCache>
                <c:formatCode>General</c:formatCode>
                <c:ptCount val="13"/>
                <c:pt idx="0">
                  <c:v>1.0000000000000009</c:v>
                </c:pt>
                <c:pt idx="1">
                  <c:v>4.5228103833436037</c:v>
                </c:pt>
                <c:pt idx="2">
                  <c:v>13.862496232340849</c:v>
                </c:pt>
                <c:pt idx="3">
                  <c:v>2.5817100389131711</c:v>
                </c:pt>
                <c:pt idx="4">
                  <c:v>16.270479921532949</c:v>
                </c:pt>
                <c:pt idx="5">
                  <c:v>4.9664923345335357</c:v>
                </c:pt>
                <c:pt idx="6">
                  <c:v>6.7977306206873145</c:v>
                </c:pt>
                <c:pt idx="7">
                  <c:v>3.968824453267942</c:v>
                </c:pt>
                <c:pt idx="8">
                  <c:v>7.1814636726200538</c:v>
                </c:pt>
                <c:pt idx="9">
                  <c:v>7.7159658925689047</c:v>
                </c:pt>
                <c:pt idx="10">
                  <c:v>23.211376526166401</c:v>
                </c:pt>
                <c:pt idx="11">
                  <c:v>6.8371724346208804</c:v>
                </c:pt>
                <c:pt idx="12">
                  <c:v>8.2272629962094523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7540224"/>
        <c:axId val="143802944"/>
      </c:barChart>
      <c:catAx>
        <c:axId val="12754022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1" u="none" strike="noStrike" kern="1200" baseline="0">
                <a:solidFill>
                  <a:schemeClr val="tx1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  <a:endParaRPr lang="zh-CN"/>
          </a:p>
        </c:txPr>
        <c:crossAx val="143802944"/>
        <c:crosses val="autoZero"/>
        <c:auto val="1"/>
        <c:lblAlgn val="ctr"/>
        <c:lblOffset val="100"/>
        <c:noMultiLvlLbl val="0"/>
      </c:catAx>
      <c:valAx>
        <c:axId val="143802944"/>
        <c:scaling>
          <c:orientation val="minMax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lang="en-US" altLang="zh-CN"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rPr>
                  <a:t>Relative</a:t>
                </a:r>
                <a:r>
                  <a:rPr lang="en-US" altLang="zh-CN" baseline="0"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rPr>
                  <a:t> expression(log2)</a:t>
                </a:r>
                <a:endParaRPr lang="zh-CN" altLang="en-US">
                  <a:latin typeface="Times New Roman" panose="02020603050405020304" charset="0"/>
                  <a:ea typeface="Times New Roman" panose="02020603050405020304" charset="0"/>
                  <a:cs typeface="Times New Roman" panose="02020603050405020304" charset="0"/>
                  <a:sym typeface="Times New Roman" panose="02020603050405020304" charset="0"/>
                </a:endParaRPr>
              </a:p>
            </c:rich>
          </c:tx>
          <c:layout>
            <c:manualLayout>
              <c:xMode val="edge"/>
              <c:yMode val="edge"/>
              <c:x val="2.31143552311436E-2"/>
              <c:y val="0.16958333333333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700" b="0" i="0" u="none" strike="noStrike" kern="1200" baseline="0">
                <a:solidFill>
                  <a:schemeClr val="tx1"/>
                </a:solidFill>
                <a:latin typeface="Times New Roman" panose="02020603050405020304" charset="0"/>
                <a:ea typeface="+mn-ea"/>
                <a:cs typeface="Times New Roman" panose="02020603050405020304" charset="0"/>
              </a:defRPr>
            </a:pPr>
            <a:endParaRPr lang="zh-CN"/>
          </a:p>
        </c:txPr>
        <c:crossAx val="12754022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423357664234"/>
          <c:y val="6.8287037037036993E-2"/>
          <c:w val="0.87776155717761595"/>
          <c:h val="0.72967592592592601"/>
        </c:manualLayout>
      </c:layout>
      <c:barChart>
        <c:barDir val="col"/>
        <c:grouping val="stack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[1]Sheet3!$C$17:$C$29</c:f>
                <c:numCache>
                  <c:formatCode>General</c:formatCode>
                  <c:ptCount val="13"/>
                  <c:pt idx="0">
                    <c:v>9.0799641237606366E-2</c:v>
                  </c:pt>
                  <c:pt idx="1">
                    <c:v>4.0081141548601229</c:v>
                  </c:pt>
                  <c:pt idx="2">
                    <c:v>0.71315523148860849</c:v>
                  </c:pt>
                  <c:pt idx="3">
                    <c:v>1.0644837667564486</c:v>
                  </c:pt>
                  <c:pt idx="4">
                    <c:v>2.3621632010314584</c:v>
                  </c:pt>
                  <c:pt idx="5">
                    <c:v>2.7113108315536243</c:v>
                  </c:pt>
                  <c:pt idx="6">
                    <c:v>1.0876430154126424</c:v>
                  </c:pt>
                  <c:pt idx="7">
                    <c:v>2.6223178597491814</c:v>
                  </c:pt>
                  <c:pt idx="8">
                    <c:v>4.9591479500412472</c:v>
                  </c:pt>
                  <c:pt idx="9">
                    <c:v>0.23247170034461087</c:v>
                  </c:pt>
                  <c:pt idx="10">
                    <c:v>1.1399918853884545</c:v>
                  </c:pt>
                  <c:pt idx="11">
                    <c:v>1.2029869763795584</c:v>
                  </c:pt>
                  <c:pt idx="12">
                    <c:v>1.2744675954931335</c:v>
                  </c:pt>
                </c:numCache>
              </c:numRef>
            </c:plus>
            <c:minus>
              <c:numRef>
                <c:f>[1]Sheet3!$C$17:$C$29</c:f>
                <c:numCache>
                  <c:formatCode>General</c:formatCode>
                  <c:ptCount val="13"/>
                  <c:pt idx="0">
                    <c:v>9.0799641237606366E-2</c:v>
                  </c:pt>
                  <c:pt idx="1">
                    <c:v>4.0081141548601229</c:v>
                  </c:pt>
                  <c:pt idx="2">
                    <c:v>0.71315523148860849</c:v>
                  </c:pt>
                  <c:pt idx="3">
                    <c:v>1.0644837667564486</c:v>
                  </c:pt>
                  <c:pt idx="4">
                    <c:v>2.3621632010314584</c:v>
                  </c:pt>
                  <c:pt idx="5">
                    <c:v>2.7113108315536243</c:v>
                  </c:pt>
                  <c:pt idx="6">
                    <c:v>1.0876430154126424</c:v>
                  </c:pt>
                  <c:pt idx="7">
                    <c:v>2.6223178597491814</c:v>
                  </c:pt>
                  <c:pt idx="8">
                    <c:v>4.9591479500412472</c:v>
                  </c:pt>
                  <c:pt idx="9">
                    <c:v>0.23247170034461087</c:v>
                  </c:pt>
                  <c:pt idx="10">
                    <c:v>1.1399918853884545</c:v>
                  </c:pt>
                  <c:pt idx="11">
                    <c:v>1.2029869763795584</c:v>
                  </c:pt>
                  <c:pt idx="12">
                    <c:v>1.2744675954931335</c:v>
                  </c:pt>
                </c:numCache>
              </c:numRef>
            </c:minus>
          </c:errBars>
          <c:cat>
            <c:strRef>
              <c:f>[1]Sheet3!$A$17:$A$29</c:f>
              <c:strCache>
                <c:ptCount val="13"/>
                <c:pt idx="0">
                  <c:v>wt</c:v>
                </c:pt>
                <c:pt idx="1">
                  <c:v>OXStAAP1-1</c:v>
                </c:pt>
                <c:pt idx="2">
                  <c:v>OXStAAP1-2</c:v>
                </c:pt>
                <c:pt idx="3">
                  <c:v>OXStAAP1-3</c:v>
                </c:pt>
                <c:pt idx="4">
                  <c:v>OXStAAP1-4</c:v>
                </c:pt>
                <c:pt idx="5">
                  <c:v>OXStAAP1-5</c:v>
                </c:pt>
                <c:pt idx="6">
                  <c:v>OXStAAP1-6</c:v>
                </c:pt>
                <c:pt idx="7">
                  <c:v>OXStAAP1-7</c:v>
                </c:pt>
                <c:pt idx="8">
                  <c:v>OXStAAP1-8</c:v>
                </c:pt>
                <c:pt idx="9">
                  <c:v>OXStAAP1-9</c:v>
                </c:pt>
                <c:pt idx="10">
                  <c:v>OXStAAP1-10</c:v>
                </c:pt>
                <c:pt idx="11">
                  <c:v>OXStAAP1-11</c:v>
                </c:pt>
                <c:pt idx="12">
                  <c:v>OXStAAP1-12</c:v>
                </c:pt>
              </c:strCache>
            </c:strRef>
          </c:cat>
          <c:val>
            <c:numRef>
              <c:f>[1]Sheet3!$B$17:$B$29</c:f>
              <c:numCache>
                <c:formatCode>General</c:formatCode>
                <c:ptCount val="13"/>
                <c:pt idx="0">
                  <c:v>1.0000000000000009</c:v>
                </c:pt>
                <c:pt idx="1">
                  <c:v>18.347922777144817</c:v>
                </c:pt>
                <c:pt idx="2">
                  <c:v>3.6000843310240374</c:v>
                </c:pt>
                <c:pt idx="3">
                  <c:v>8.605307345322144</c:v>
                </c:pt>
                <c:pt idx="4">
                  <c:v>12.751426770972493</c:v>
                </c:pt>
                <c:pt idx="5">
                  <c:v>22.845002439435177</c:v>
                </c:pt>
                <c:pt idx="6">
                  <c:v>6.2957310920388698</c:v>
                </c:pt>
                <c:pt idx="7">
                  <c:v>18.011809850903148</c:v>
                </c:pt>
                <c:pt idx="8">
                  <c:v>19.250950615472775</c:v>
                </c:pt>
                <c:pt idx="9">
                  <c:v>5.4319883381375673</c:v>
                </c:pt>
                <c:pt idx="10">
                  <c:v>5.2339652935880601</c:v>
                </c:pt>
                <c:pt idx="11">
                  <c:v>6.6127337304152114</c:v>
                </c:pt>
                <c:pt idx="12">
                  <c:v>5.3614876556720219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4146560"/>
        <c:axId val="143805248"/>
      </c:barChart>
      <c:catAx>
        <c:axId val="9414656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1" u="none" strike="noStrike" kern="1200" baseline="0">
                <a:solidFill>
                  <a:schemeClr val="tx1"/>
                </a:solidFill>
                <a:latin typeface="Times New Roman" panose="02020603050405020304" charset="0"/>
                <a:ea typeface="+mn-ea"/>
                <a:cs typeface="Times New Roman" panose="02020603050405020304" charset="0"/>
              </a:defRPr>
            </a:pPr>
            <a:endParaRPr lang="zh-CN"/>
          </a:p>
        </c:txPr>
        <c:crossAx val="143805248"/>
        <c:crosses val="autoZero"/>
        <c:auto val="1"/>
        <c:lblAlgn val="ctr"/>
        <c:lblOffset val="100"/>
        <c:noMultiLvlLbl val="0"/>
      </c:catAx>
      <c:valAx>
        <c:axId val="143805248"/>
        <c:scaling>
          <c:orientation val="minMax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lang="en-US" altLang="zh-CN" sz="1000"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rPr>
                  <a:t>Relative expression(log2)</a:t>
                </a:r>
                <a:endParaRPr lang="zh-CN" altLang="en-US" sz="1000">
                  <a:latin typeface="Times New Roman" panose="02020603050405020304" charset="0"/>
                  <a:ea typeface="Times New Roman" panose="02020603050405020304" charset="0"/>
                  <a:cs typeface="Times New Roman" panose="02020603050405020304" charset="0"/>
                  <a:sym typeface="Times New Roman" panose="02020603050405020304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700" b="0" i="0" u="none" strike="noStrike" kern="1200" baseline="0">
                <a:solidFill>
                  <a:schemeClr val="tx1"/>
                </a:solidFill>
                <a:latin typeface="Times New Roman" panose="02020603050405020304" charset="0"/>
                <a:ea typeface="+mn-ea"/>
                <a:cs typeface="Times New Roman" panose="02020603050405020304" charset="0"/>
              </a:defRPr>
            </a:pPr>
            <a:endParaRPr lang="zh-CN"/>
          </a:p>
        </c:txPr>
        <c:crossAx val="94146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679450</xdr:colOff>
      <xdr:row>0</xdr:row>
      <xdr:rowOff>57150</xdr:rowOff>
    </xdr:from>
    <xdr:to>
      <xdr:col>11</xdr:col>
      <xdr:colOff>412750</xdr:colOff>
      <xdr:row>15</xdr:row>
      <xdr:rowOff>114300</xdr:rowOff>
    </xdr:to>
    <xdr:graphicFrame macro="">
      <xdr:nvGraphicFramePr>
        <xdr:cNvPr id="2" name="图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657225</xdr:colOff>
      <xdr:row>16</xdr:row>
      <xdr:rowOff>47625</xdr:rowOff>
    </xdr:from>
    <xdr:to>
      <xdr:col>11</xdr:col>
      <xdr:colOff>390825</xdr:colOff>
      <xdr:row>32</xdr:row>
      <xdr:rowOff>9525</xdr:rowOff>
    </xdr:to>
    <xdr:graphicFrame macro="">
      <xdr:nvGraphicFramePr>
        <xdr:cNvPr id="3" name="图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0.00208</cdr:x>
      <cdr:y>0.21875</cdr:y>
    </cdr:from>
    <cdr:to>
      <cdr:x>0.03958</cdr:x>
      <cdr:y>0.64931</cdr:y>
    </cdr:to>
    <cdr:sp macro="" textlink="">
      <cdr:nvSpPr>
        <cdr:cNvPr id="2" name="矩形 1"/>
        <cdr:cNvSpPr/>
      </cdr:nvSpPr>
      <cdr:spPr>
        <a:xfrm xmlns:a="http://schemas.openxmlformats.org/drawingml/2006/main">
          <a:off x="9525" y="600075"/>
          <a:ext cx="171450" cy="1181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eaVert" wrap="square" rtlCol="0"/>
        <a:lstStyle xmlns:a="http://schemas.openxmlformats.org/drawingml/2006/main"/>
        <a:p xmlns:a="http://schemas.openxmlformats.org/drawingml/2006/main">
          <a:endParaRPr lang="zh-CN" alt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mon\Desktop\&#36716;&#22522;&#22240;&#26893;&#26666;&#31579;&#3687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NAi"/>
      <sheetName val="ox"/>
      <sheetName val="Sheet3"/>
      <sheetName val="Sheet1"/>
      <sheetName val="Sheet4"/>
      <sheetName val="Sheet5"/>
    </sheetNames>
    <sheetDataSet>
      <sheetData sheetId="0"/>
      <sheetData sheetId="1"/>
      <sheetData sheetId="2">
        <row r="2">
          <cell r="A2" t="str">
            <v>wt</v>
          </cell>
          <cell r="B2">
            <v>1.0000000000000009</v>
          </cell>
          <cell r="C2">
            <v>9.0799641237606366E-2</v>
          </cell>
        </row>
        <row r="3">
          <cell r="A3" t="str">
            <v>OXStAAP8-1</v>
          </cell>
          <cell r="B3">
            <v>4.5228103833436037</v>
          </cell>
          <cell r="C3">
            <v>0.83783772314936877</v>
          </cell>
        </row>
        <row r="4">
          <cell r="A4" t="str">
            <v>OXStAAP8-2</v>
          </cell>
          <cell r="B4">
            <v>13.862496232340849</v>
          </cell>
          <cell r="C4">
            <v>2.5894291789058959</v>
          </cell>
        </row>
        <row r="5">
          <cell r="A5" t="str">
            <v>OXStAAP8-3</v>
          </cell>
          <cell r="B5">
            <v>2.5817100389131711</v>
          </cell>
          <cell r="C5">
            <v>0.415192923741597</v>
          </cell>
        </row>
        <row r="6">
          <cell r="A6" t="str">
            <v>OXStAAP8-4</v>
          </cell>
          <cell r="B6">
            <v>16.270479921532949</v>
          </cell>
          <cell r="C6">
            <v>3.7373334135631571</v>
          </cell>
        </row>
        <row r="7">
          <cell r="A7" t="str">
            <v>OXStAAP8-5</v>
          </cell>
          <cell r="B7">
            <v>4.9664923345335357</v>
          </cell>
          <cell r="C7">
            <v>0.87142833112174745</v>
          </cell>
        </row>
        <row r="8">
          <cell r="A8" t="str">
            <v>OXStAAP8-6</v>
          </cell>
          <cell r="B8">
            <v>6.7977306206873145</v>
          </cell>
          <cell r="C8">
            <v>1.6652413266487107</v>
          </cell>
        </row>
        <row r="9">
          <cell r="A9" t="str">
            <v>OXStAAP8-7</v>
          </cell>
          <cell r="B9">
            <v>3.968824453267942</v>
          </cell>
          <cell r="C9">
            <v>0.84480844326120919</v>
          </cell>
        </row>
        <row r="10">
          <cell r="A10" t="str">
            <v>OXStAAP8-8</v>
          </cell>
          <cell r="B10">
            <v>7.1814636726200538</v>
          </cell>
          <cell r="C10">
            <v>1.753327976848045</v>
          </cell>
        </row>
        <row r="11">
          <cell r="A11" t="str">
            <v>OXStAAP8-9</v>
          </cell>
          <cell r="B11">
            <v>7.7159658925689047</v>
          </cell>
          <cell r="C11">
            <v>1.8157266748024556</v>
          </cell>
        </row>
        <row r="12">
          <cell r="A12" t="str">
            <v>OXStAAP8-10</v>
          </cell>
          <cell r="B12">
            <v>23.211376526166401</v>
          </cell>
          <cell r="C12">
            <v>4.7832925523761807</v>
          </cell>
        </row>
        <row r="13">
          <cell r="A13" t="str">
            <v>OXStAAP8-11</v>
          </cell>
          <cell r="B13">
            <v>6.8371724346208804</v>
          </cell>
          <cell r="C13">
            <v>1.7378412100479286</v>
          </cell>
        </row>
        <row r="14">
          <cell r="A14" t="str">
            <v>OXStAAP8-12</v>
          </cell>
          <cell r="B14">
            <v>8.2272629962094523</v>
          </cell>
          <cell r="C14">
            <v>1.3802114181045071</v>
          </cell>
        </row>
        <row r="17">
          <cell r="A17" t="str">
            <v>wt</v>
          </cell>
          <cell r="B17">
            <v>1.0000000000000009</v>
          </cell>
          <cell r="C17">
            <v>9.0799641237606366E-2</v>
          </cell>
        </row>
        <row r="18">
          <cell r="A18" t="str">
            <v>OXStAAP1-1</v>
          </cell>
          <cell r="B18">
            <v>18.347922777144817</v>
          </cell>
          <cell r="C18">
            <v>4.0081141548601229</v>
          </cell>
        </row>
        <row r="19">
          <cell r="A19" t="str">
            <v>OXStAAP1-2</v>
          </cell>
          <cell r="B19">
            <v>3.6000843310240374</v>
          </cell>
          <cell r="C19">
            <v>0.71315523148860849</v>
          </cell>
        </row>
        <row r="20">
          <cell r="A20" t="str">
            <v>OXStAAP1-3</v>
          </cell>
          <cell r="B20">
            <v>8.605307345322144</v>
          </cell>
          <cell r="C20">
            <v>1.0644837667564486</v>
          </cell>
        </row>
        <row r="21">
          <cell r="A21" t="str">
            <v>OXStAAP1-4</v>
          </cell>
          <cell r="B21">
            <v>12.751426770972493</v>
          </cell>
          <cell r="C21">
            <v>2.3621632010314584</v>
          </cell>
        </row>
        <row r="22">
          <cell r="A22" t="str">
            <v>OXStAAP1-5</v>
          </cell>
          <cell r="B22">
            <v>22.845002439435177</v>
          </cell>
          <cell r="C22">
            <v>2.7113108315536243</v>
          </cell>
        </row>
        <row r="23">
          <cell r="A23" t="str">
            <v>OXStAAP1-6</v>
          </cell>
          <cell r="B23">
            <v>6.2957310920388698</v>
          </cell>
          <cell r="C23">
            <v>1.0876430154126424</v>
          </cell>
        </row>
        <row r="24">
          <cell r="A24" t="str">
            <v>OXStAAP1-7</v>
          </cell>
          <cell r="B24">
            <v>18.011809850903148</v>
          </cell>
          <cell r="C24">
            <v>2.6223178597491814</v>
          </cell>
        </row>
        <row r="25">
          <cell r="A25" t="str">
            <v>OXStAAP1-8</v>
          </cell>
          <cell r="B25">
            <v>19.250950615472775</v>
          </cell>
          <cell r="C25">
            <v>4.9591479500412472</v>
          </cell>
        </row>
        <row r="26">
          <cell r="A26" t="str">
            <v>OXStAAP1-9</v>
          </cell>
          <cell r="B26">
            <v>5.4319883381375673</v>
          </cell>
          <cell r="C26">
            <v>0.23247170034461087</v>
          </cell>
        </row>
        <row r="27">
          <cell r="A27" t="str">
            <v>OXStAAP1-10</v>
          </cell>
          <cell r="B27">
            <v>5.2339652935880601</v>
          </cell>
          <cell r="C27">
            <v>1.1399918853884545</v>
          </cell>
        </row>
        <row r="28">
          <cell r="A28" t="str">
            <v>OXStAAP1-11</v>
          </cell>
          <cell r="B28">
            <v>6.6127337304152114</v>
          </cell>
          <cell r="C28">
            <v>1.2029869763795584</v>
          </cell>
        </row>
        <row r="29">
          <cell r="A29" t="str">
            <v>OXStAAP1-12</v>
          </cell>
          <cell r="B29">
            <v>5.3614876556720219</v>
          </cell>
          <cell r="C29">
            <v>1.2744675954931335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opLeftCell="A17" workbookViewId="0">
      <selection sqref="A1:H40"/>
    </sheetView>
  </sheetViews>
  <sheetFormatPr defaultRowHeight="13.5"/>
  <sheetData>
    <row r="1" spans="1:8" ht="15">
      <c r="C1" s="1" t="s">
        <v>0</v>
      </c>
      <c r="D1" s="2">
        <f>AVERAGE(C2:C4)</f>
        <v>28.488698705037368</v>
      </c>
      <c r="E1" s="2"/>
      <c r="F1" s="3"/>
      <c r="G1" s="3" t="s">
        <v>16</v>
      </c>
      <c r="H1" s="4" t="s">
        <v>2</v>
      </c>
    </row>
    <row r="2" spans="1:8">
      <c r="A2" s="5" t="s">
        <v>3</v>
      </c>
      <c r="C2" s="6">
        <v>28.658893585205</v>
      </c>
      <c r="D2" s="6">
        <f t="shared" ref="D2:D40" si="0">C2-$D$1</f>
        <v>0.17019488016763162</v>
      </c>
      <c r="E2" s="6">
        <f>2^-D2</f>
        <v>0.88872262383835088</v>
      </c>
      <c r="F2" s="6">
        <f>AVERAGE(D2:D4)</f>
        <v>-1.1842378929335002E-15</v>
      </c>
      <c r="G2" s="6">
        <f>2^-F2</f>
        <v>1.0000000000000009</v>
      </c>
      <c r="H2">
        <f>_xlfn.STDEV.P(E2:E4)</f>
        <v>9.0799641237606366E-2</v>
      </c>
    </row>
    <row r="3" spans="1:8">
      <c r="C3" s="6">
        <v>28.337375640869102</v>
      </c>
      <c r="D3" s="6">
        <f t="shared" si="0"/>
        <v>-0.1513230641682668</v>
      </c>
      <c r="E3" s="6">
        <f t="shared" ref="E3:E4" si="1">2^-D3</f>
        <v>1.1105875007743877</v>
      </c>
      <c r="F3" s="6"/>
      <c r="G3" s="6"/>
    </row>
    <row r="4" spans="1:8">
      <c r="C4" s="6">
        <v>28.469826889038</v>
      </c>
      <c r="D4" s="6">
        <f t="shared" si="0"/>
        <v>-1.887181599936838E-2</v>
      </c>
      <c r="E4" s="6">
        <f t="shared" si="1"/>
        <v>1.0131668758992602</v>
      </c>
      <c r="F4" s="6"/>
      <c r="G4" s="6"/>
    </row>
    <row r="5" spans="1:8" ht="14.25">
      <c r="A5" s="7" t="s">
        <v>17</v>
      </c>
      <c r="C5" s="6">
        <v>24.674561767578101</v>
      </c>
      <c r="D5" s="6">
        <f t="shared" si="0"/>
        <v>-3.8141369374592671</v>
      </c>
      <c r="E5" s="6">
        <f>2^-D5</f>
        <v>14.065968022161391</v>
      </c>
      <c r="F5" s="6">
        <f>AVERAGE(D5:D7)</f>
        <v>-4.1975448354085012</v>
      </c>
      <c r="G5" s="6">
        <f>2^-F5</f>
        <v>18.347922777144817</v>
      </c>
      <c r="H5">
        <f>_xlfn.STDEV.P(E5:E7)</f>
        <v>4.0081141548601229</v>
      </c>
    </row>
    <row r="6" spans="1:8">
      <c r="C6" s="6">
        <v>23.912033843994099</v>
      </c>
      <c r="D6" s="6">
        <f t="shared" si="0"/>
        <v>-4.5766648610432696</v>
      </c>
      <c r="E6" s="6">
        <f t="shared" ref="E6:E40" si="2">2^-D6</f>
        <v>23.862360541945357</v>
      </c>
      <c r="G6" s="6"/>
    </row>
    <row r="7" spans="1:8">
      <c r="C7" s="6">
        <v>24.286865997314401</v>
      </c>
      <c r="D7" s="6">
        <f t="shared" si="0"/>
        <v>-4.2018327077229678</v>
      </c>
      <c r="E7" s="6">
        <f t="shared" si="2"/>
        <v>18.402536245452694</v>
      </c>
      <c r="G7" s="6"/>
    </row>
    <row r="8" spans="1:8" ht="14.25">
      <c r="A8" s="7" t="s">
        <v>18</v>
      </c>
      <c r="C8" s="6">
        <v>26.987670578002898</v>
      </c>
      <c r="D8" s="6">
        <f t="shared" si="0"/>
        <v>-1.5010281270344699</v>
      </c>
      <c r="E8" s="6">
        <f t="shared" si="2"/>
        <v>2.8304435029362311</v>
      </c>
      <c r="F8" s="6">
        <f>AVERAGE(D8:D10)</f>
        <v>-1.8480307017008357</v>
      </c>
      <c r="G8" s="6">
        <f>2^-F8</f>
        <v>3.6000843310240374</v>
      </c>
      <c r="H8">
        <f>_xlfn.STDEV.P(E8:E10)</f>
        <v>0.71315523148860849</v>
      </c>
    </row>
    <row r="9" spans="1:8">
      <c r="C9" s="6">
        <v>26.638983456420799</v>
      </c>
      <c r="D9" s="6">
        <f t="shared" si="0"/>
        <v>-1.8497152486165689</v>
      </c>
      <c r="E9" s="6">
        <f t="shared" si="2"/>
        <v>3.6042903847930292</v>
      </c>
      <c r="G9" s="6"/>
    </row>
    <row r="10" spans="1:8">
      <c r="C10" s="6">
        <v>26.2953499755859</v>
      </c>
      <c r="D10" s="6">
        <f t="shared" si="0"/>
        <v>-2.1933487294514684</v>
      </c>
      <c r="E10" s="6">
        <f t="shared" si="2"/>
        <v>4.5736587566683733</v>
      </c>
      <c r="G10" s="6"/>
    </row>
    <row r="11" spans="1:8" ht="14.25">
      <c r="A11" s="7" t="s">
        <v>19</v>
      </c>
      <c r="C11" s="6">
        <v>25.624538040161099</v>
      </c>
      <c r="D11" s="6">
        <f t="shared" si="0"/>
        <v>-2.8641606648762696</v>
      </c>
      <c r="E11" s="6">
        <f t="shared" si="2"/>
        <v>7.2811214052588422</v>
      </c>
      <c r="F11" s="6">
        <f>AVERAGE(D11:D13)</f>
        <v>-3.1052267201741031</v>
      </c>
      <c r="G11" s="6">
        <f>2^-F11</f>
        <v>8.605307345322144</v>
      </c>
      <c r="H11">
        <f>_xlfn.STDEV.P(E11:E13)</f>
        <v>1.0644837667564486</v>
      </c>
    </row>
    <row r="12" spans="1:8">
      <c r="C12" s="6">
        <v>25.339623031616199</v>
      </c>
      <c r="D12" s="6">
        <f t="shared" si="0"/>
        <v>-3.1490756734211693</v>
      </c>
      <c r="E12" s="6">
        <f t="shared" si="2"/>
        <v>8.8708704387788639</v>
      </c>
      <c r="G12" s="6"/>
    </row>
    <row r="13" spans="1:8">
      <c r="C13" s="6">
        <v>25.186254882812499</v>
      </c>
      <c r="D13" s="6">
        <f t="shared" si="0"/>
        <v>-3.3024438222248698</v>
      </c>
      <c r="E13" s="6">
        <f t="shared" si="2"/>
        <v>9.8658532100204734</v>
      </c>
      <c r="G13" s="6"/>
    </row>
    <row r="14" spans="1:8" ht="14.25">
      <c r="A14" s="7" t="s">
        <v>20</v>
      </c>
      <c r="C14" s="6">
        <v>24.8420008850097</v>
      </c>
      <c r="D14" s="6">
        <f t="shared" si="0"/>
        <v>-3.6466978200276685</v>
      </c>
      <c r="E14" s="6">
        <f t="shared" si="2"/>
        <v>12.524645113353065</v>
      </c>
      <c r="F14" s="6">
        <f>AVERAGE(D14:D16)</f>
        <v>-3.6725867757161352</v>
      </c>
      <c r="G14" s="6">
        <f>2^-F14</f>
        <v>12.751426770972493</v>
      </c>
      <c r="H14">
        <f>_xlfn.STDEV.P(E14:E16)</f>
        <v>2.3621632010314584</v>
      </c>
    </row>
    <row r="15" spans="1:8">
      <c r="C15" s="6">
        <v>25.1221528015136</v>
      </c>
      <c r="D15" s="6">
        <f t="shared" si="0"/>
        <v>-3.3665459035237681</v>
      </c>
      <c r="E15" s="6">
        <f t="shared" si="2"/>
        <v>10.31409907288554</v>
      </c>
      <c r="G15" s="6"/>
    </row>
    <row r="16" spans="1:8">
      <c r="C16" s="6">
        <v>24.4841821014404</v>
      </c>
      <c r="D16" s="6">
        <f t="shared" si="0"/>
        <v>-4.0045166035969686</v>
      </c>
      <c r="E16" s="6">
        <f t="shared" si="2"/>
        <v>16.05016922748101</v>
      </c>
      <c r="G16" s="6"/>
    </row>
    <row r="17" spans="1:8" ht="14.25">
      <c r="A17" s="7" t="s">
        <v>21</v>
      </c>
      <c r="C17" s="6">
        <v>24.214738677978499</v>
      </c>
      <c r="D17" s="6">
        <f t="shared" si="0"/>
        <v>-4.2739600270588696</v>
      </c>
      <c r="E17" s="6">
        <f t="shared" si="2"/>
        <v>19.345954784995786</v>
      </c>
      <c r="F17" s="6">
        <f>AVERAGE(D17:D19)</f>
        <v>-4.5138066914876021</v>
      </c>
      <c r="G17" s="6">
        <f>2^-F17</f>
        <v>22.845002439435177</v>
      </c>
      <c r="H17">
        <f>_xlfn.STDEV.P(E17:E19)</f>
        <v>2.7113108315536243</v>
      </c>
    </row>
    <row r="18" spans="1:8">
      <c r="C18" s="6">
        <v>23.798349838256801</v>
      </c>
      <c r="D18" s="6">
        <f t="shared" si="0"/>
        <v>-4.6903488667805675</v>
      </c>
      <c r="E18" s="6">
        <f t="shared" si="2"/>
        <v>25.818778934793638</v>
      </c>
      <c r="F18" s="6"/>
      <c r="G18" s="6"/>
    </row>
    <row r="19" spans="1:8">
      <c r="C19" s="6">
        <v>23.911587524413999</v>
      </c>
      <c r="D19" s="6">
        <f t="shared" si="0"/>
        <v>-4.5771111806233691</v>
      </c>
      <c r="E19" s="6">
        <f t="shared" si="2"/>
        <v>23.869743866911254</v>
      </c>
      <c r="F19" s="6"/>
      <c r="G19" s="6"/>
    </row>
    <row r="20" spans="1:8" ht="14.25">
      <c r="A20" s="7" t="s">
        <v>22</v>
      </c>
      <c r="C20" s="6">
        <v>26.043476791381799</v>
      </c>
      <c r="D20" s="6">
        <f t="shared" si="0"/>
        <v>-2.4452219136555691</v>
      </c>
      <c r="E20" s="6">
        <f t="shared" si="2"/>
        <v>5.4460941133689191</v>
      </c>
      <c r="F20" s="6">
        <f>AVERAGE(D20:D22)</f>
        <v>-2.6543739206949688</v>
      </c>
      <c r="G20" s="6">
        <f>2^-F20</f>
        <v>6.2957310920388698</v>
      </c>
      <c r="H20">
        <f>_xlfn.STDEV.P(E20:E22)</f>
        <v>1.0876430154126424</v>
      </c>
    </row>
    <row r="21" spans="1:8">
      <c r="C21" s="6">
        <v>25.954050769042901</v>
      </c>
      <c r="D21" s="6">
        <f t="shared" si="0"/>
        <v>-2.5346479359944674</v>
      </c>
      <c r="E21" s="6">
        <f t="shared" si="2"/>
        <v>5.7943544367704023</v>
      </c>
      <c r="G21" s="6"/>
    </row>
    <row r="22" spans="1:8">
      <c r="C22" s="6">
        <v>25.505446792602498</v>
      </c>
      <c r="D22" s="6">
        <f t="shared" si="0"/>
        <v>-2.98325191243487</v>
      </c>
      <c r="E22" s="6">
        <f t="shared" si="2"/>
        <v>7.9076658679305138</v>
      </c>
      <c r="G22" s="6"/>
    </row>
    <row r="23" spans="1:8" ht="14.25">
      <c r="A23" s="7" t="s">
        <v>23</v>
      </c>
      <c r="C23" s="6">
        <v>24.231605758666898</v>
      </c>
      <c r="D23" s="6">
        <f t="shared" si="0"/>
        <v>-4.2570929463704701</v>
      </c>
      <c r="E23" s="6">
        <f t="shared" si="2"/>
        <v>19.121091124162966</v>
      </c>
      <c r="F23" s="6">
        <f>AVERAGE(D23:D25)</f>
        <v>-4.1708712473551364</v>
      </c>
      <c r="G23" s="6">
        <f>2^-F23</f>
        <v>18.011809850903148</v>
      </c>
      <c r="H23">
        <f>_xlfn.STDEV.P(E23:E25)</f>
        <v>2.6223178597491814</v>
      </c>
    </row>
    <row r="24" spans="1:8">
      <c r="C24" s="6">
        <v>24.616550915527299</v>
      </c>
      <c r="D24" s="6">
        <f t="shared" si="0"/>
        <v>-3.8721477895100698</v>
      </c>
      <c r="E24" s="6">
        <f t="shared" si="2"/>
        <v>14.643086649289424</v>
      </c>
      <c r="G24" s="6"/>
    </row>
    <row r="25" spans="1:8">
      <c r="C25" s="6">
        <v>24.1053256988525</v>
      </c>
      <c r="D25" s="6">
        <f t="shared" si="0"/>
        <v>-4.3833730061848684</v>
      </c>
      <c r="E25" s="6">
        <f t="shared" si="2"/>
        <v>20.870207020793586</v>
      </c>
      <c r="G25" s="6"/>
    </row>
    <row r="26" spans="1:8" ht="14.25">
      <c r="A26" s="7" t="s">
        <v>24</v>
      </c>
      <c r="C26" s="6">
        <v>23.763469696044922</v>
      </c>
      <c r="D26" s="6">
        <f t="shared" si="0"/>
        <v>-4.7252290089924465</v>
      </c>
      <c r="E26" s="6">
        <f t="shared" si="2"/>
        <v>26.450608536301317</v>
      </c>
      <c r="F26" s="6">
        <f>AVERAGE(D26:D28)</f>
        <v>-4.2668577829996615</v>
      </c>
      <c r="G26" s="6">
        <f>2^-F26</f>
        <v>19.250950615472775</v>
      </c>
      <c r="H26">
        <f>_xlfn.STDEV.P(E26:E28)</f>
        <v>4.9591479500412472</v>
      </c>
    </row>
    <row r="27" spans="1:8">
      <c r="C27" s="6">
        <v>24.270928573608298</v>
      </c>
      <c r="D27" s="6">
        <f t="shared" si="0"/>
        <v>-4.2177701314290701</v>
      </c>
      <c r="E27" s="6">
        <f t="shared" si="2"/>
        <v>18.606955731106375</v>
      </c>
      <c r="G27" s="6"/>
    </row>
    <row r="28" spans="1:8">
      <c r="C28" s="6">
        <v>24.631124496459901</v>
      </c>
      <c r="D28" s="6">
        <f t="shared" si="0"/>
        <v>-3.8575742085774678</v>
      </c>
      <c r="E28" s="6">
        <f t="shared" si="2"/>
        <v>14.495912113564069</v>
      </c>
      <c r="G28" s="6"/>
    </row>
    <row r="29" spans="1:8" ht="14.25">
      <c r="A29" s="7" t="s">
        <v>25</v>
      </c>
      <c r="C29" s="6">
        <v>26.135635375976563</v>
      </c>
      <c r="D29" s="6">
        <f t="shared" si="0"/>
        <v>-2.3530633290608058</v>
      </c>
      <c r="E29" s="6">
        <f t="shared" si="2"/>
        <v>5.1090793018433347</v>
      </c>
      <c r="F29" s="6">
        <f>AVERAGE(D29:D31)</f>
        <v>-2.4414803822834621</v>
      </c>
      <c r="G29" s="6">
        <f>2^-F29</f>
        <v>5.4319883381375673</v>
      </c>
      <c r="H29">
        <f>_xlfn.STDEV.P(E29:E31)</f>
        <v>0.23247170034461087</v>
      </c>
    </row>
    <row r="30" spans="1:8">
      <c r="C30" s="6">
        <v>25.997951507568359</v>
      </c>
      <c r="D30" s="6">
        <f t="shared" si="0"/>
        <v>-2.490747197469009</v>
      </c>
      <c r="E30" s="6">
        <f t="shared" si="2"/>
        <v>5.6206898046430824</v>
      </c>
      <c r="F30" s="6"/>
      <c r="G30" s="6"/>
    </row>
    <row r="31" spans="1:8">
      <c r="C31" s="6">
        <v>26.008068084716797</v>
      </c>
      <c r="D31" s="6">
        <f t="shared" si="0"/>
        <v>-2.4806306203205715</v>
      </c>
      <c r="E31" s="6">
        <f t="shared" si="2"/>
        <v>5.5814138391233348</v>
      </c>
      <c r="F31" s="6"/>
      <c r="G31" s="6"/>
    </row>
    <row r="32" spans="1:8" ht="14.25">
      <c r="A32" s="7" t="s">
        <v>26</v>
      </c>
      <c r="C32" s="6">
        <v>26.277135848998999</v>
      </c>
      <c r="D32" s="6">
        <f t="shared" si="0"/>
        <v>-2.2115628560383698</v>
      </c>
      <c r="E32" s="6">
        <f t="shared" si="2"/>
        <v>4.6317675629165231</v>
      </c>
      <c r="F32" s="6">
        <f>AVERAGE(D32:D34)</f>
        <v>-2.3879043579101356</v>
      </c>
      <c r="G32" s="6">
        <f>2^-F32</f>
        <v>5.2339652935880601</v>
      </c>
      <c r="H32">
        <f>_xlfn.STDEV.P(E32:E34)</f>
        <v>1.1399918853884545</v>
      </c>
    </row>
    <row r="33" spans="1:8">
      <c r="C33" s="6">
        <v>26.334529876708899</v>
      </c>
      <c r="D33" s="6">
        <f t="shared" si="0"/>
        <v>-2.1541688283284692</v>
      </c>
      <c r="E33" s="6">
        <f t="shared" si="2"/>
        <v>4.4511213349002006</v>
      </c>
      <c r="F33" s="6"/>
      <c r="G33" s="6"/>
    </row>
    <row r="34" spans="1:8">
      <c r="C34" s="6">
        <v>25.690717315673801</v>
      </c>
      <c r="D34" s="6">
        <f t="shared" si="0"/>
        <v>-2.7979813893635672</v>
      </c>
      <c r="E34" s="6">
        <f t="shared" si="2"/>
        <v>6.9546667655649639</v>
      </c>
      <c r="F34" s="6"/>
      <c r="G34" s="6"/>
    </row>
    <row r="35" spans="1:8" ht="14.25">
      <c r="A35" s="7" t="s">
        <v>27</v>
      </c>
      <c r="C35" s="6">
        <v>26.0123977661132</v>
      </c>
      <c r="D35" s="6">
        <f t="shared" si="0"/>
        <v>-2.4763009389241688</v>
      </c>
      <c r="E35" s="6">
        <f t="shared" si="2"/>
        <v>5.5646885318029851</v>
      </c>
      <c r="F35" s="6">
        <f>AVERAGE(D35:D37)</f>
        <v>-2.7252468109131023</v>
      </c>
      <c r="G35" s="6">
        <f>2^-F35</f>
        <v>6.6127337304152114</v>
      </c>
      <c r="H35">
        <f>_xlfn.STDEV.P(E35:E37)</f>
        <v>1.2029869763795584</v>
      </c>
    </row>
    <row r="36" spans="1:8">
      <c r="C36" s="6">
        <v>25.855443954467699</v>
      </c>
      <c r="D36" s="6">
        <f t="shared" si="0"/>
        <v>-2.6332547505696695</v>
      </c>
      <c r="E36" s="6">
        <f t="shared" si="2"/>
        <v>6.204241096710291</v>
      </c>
      <c r="G36" s="6"/>
    </row>
    <row r="37" spans="1:8">
      <c r="C37" s="6">
        <v>25.4225139617919</v>
      </c>
      <c r="D37" s="6">
        <f t="shared" si="0"/>
        <v>-3.0661847432454685</v>
      </c>
      <c r="E37" s="6">
        <f t="shared" si="2"/>
        <v>8.3755547125873093</v>
      </c>
      <c r="G37" s="6"/>
    </row>
    <row r="38" spans="1:8" ht="14.25">
      <c r="A38" s="7" t="s">
        <v>28</v>
      </c>
      <c r="C38" s="6">
        <v>25.7038463592529</v>
      </c>
      <c r="D38" s="6">
        <f t="shared" si="0"/>
        <v>-2.7848523457844685</v>
      </c>
      <c r="E38" s="6">
        <f t="shared" si="2"/>
        <v>6.8916639066553991</v>
      </c>
      <c r="F38" s="6">
        <f>AVERAGE(D38:D40)</f>
        <v>-2.4226333618163678</v>
      </c>
      <c r="G38" s="6">
        <f>2^-F38</f>
        <v>5.3614876556720219</v>
      </c>
      <c r="H38">
        <f>_xlfn.STDEV.P(E38:E40)</f>
        <v>1.2744675954931335</v>
      </c>
    </row>
    <row r="39" spans="1:8">
      <c r="C39" s="6">
        <v>26.554241180419901</v>
      </c>
      <c r="D39" s="6">
        <f t="shared" si="0"/>
        <v>-1.9344575246174678</v>
      </c>
      <c r="E39" s="6">
        <f t="shared" si="2"/>
        <v>3.8223437404661116</v>
      </c>
      <c r="G39" s="6"/>
    </row>
    <row r="40" spans="1:8">
      <c r="C40" s="6">
        <v>25.940108489990202</v>
      </c>
      <c r="D40" s="6">
        <f t="shared" si="0"/>
        <v>-2.5485902150471667</v>
      </c>
      <c r="E40" s="6">
        <f t="shared" si="2"/>
        <v>5.8506228283580217</v>
      </c>
      <c r="G40" s="6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sqref="A1:H40"/>
    </sheetView>
  </sheetViews>
  <sheetFormatPr defaultRowHeight="13.5"/>
  <sheetData>
    <row r="1" spans="1:8" ht="15">
      <c r="C1" s="1" t="s">
        <v>0</v>
      </c>
      <c r="D1" s="2">
        <f>AVERAGE(C2:C4)</f>
        <v>28.488698705037368</v>
      </c>
      <c r="E1" s="2"/>
      <c r="F1" s="3"/>
      <c r="G1" s="3" t="s">
        <v>1</v>
      </c>
      <c r="H1" s="4" t="s">
        <v>2</v>
      </c>
    </row>
    <row r="2" spans="1:8">
      <c r="A2" s="5" t="s">
        <v>3</v>
      </c>
      <c r="C2" s="6">
        <v>28.658893585205</v>
      </c>
      <c r="D2" s="6">
        <f t="shared" ref="D2:D4" si="0">C2-$D$1</f>
        <v>0.17019488016763162</v>
      </c>
      <c r="E2" s="6">
        <f>2^-D2</f>
        <v>0.88872262383835088</v>
      </c>
      <c r="F2" s="6">
        <f>AVERAGE(D2:D4)</f>
        <v>-1.1842378929335002E-15</v>
      </c>
      <c r="G2" s="6">
        <f>2^-F2</f>
        <v>1.0000000000000009</v>
      </c>
      <c r="H2">
        <f>_xlfn.STDEV.P(E2:E4)</f>
        <v>9.0799641237606366E-2</v>
      </c>
    </row>
    <row r="3" spans="1:8">
      <c r="C3" s="6">
        <v>28.337375640869102</v>
      </c>
      <c r="D3" s="6">
        <f t="shared" si="0"/>
        <v>-0.1513230641682668</v>
      </c>
      <c r="E3" s="6">
        <f t="shared" ref="E3:E4" si="1">2^-D3</f>
        <v>1.1105875007743877</v>
      </c>
      <c r="F3" s="6"/>
      <c r="G3" s="6"/>
    </row>
    <row r="4" spans="1:8">
      <c r="C4" s="6">
        <v>28.469826889038</v>
      </c>
      <c r="D4" s="6">
        <f t="shared" si="0"/>
        <v>-1.887181599936838E-2</v>
      </c>
      <c r="E4" s="6">
        <f t="shared" si="1"/>
        <v>1.0131668758992602</v>
      </c>
      <c r="F4" s="6"/>
      <c r="G4" s="6"/>
    </row>
    <row r="5" spans="1:8" ht="14.25">
      <c r="A5" s="7" t="s">
        <v>4</v>
      </c>
      <c r="C5" s="6">
        <v>26.1493001708984</v>
      </c>
      <c r="D5" s="6">
        <f>C5-$D$1</f>
        <v>-2.3393985341389687</v>
      </c>
      <c r="E5" s="6">
        <f>2^-D5</f>
        <v>5.0609160180202402</v>
      </c>
      <c r="F5" s="6">
        <f>AVERAGE(D5:D7)</f>
        <v>-2.1772195129394354</v>
      </c>
      <c r="G5" s="6">
        <f>2^-F5</f>
        <v>4.5228103833436037</v>
      </c>
      <c r="H5">
        <f>_xlfn.STDEV.P(E5:E7)</f>
        <v>0.83783772314936877</v>
      </c>
    </row>
    <row r="6" spans="1:8">
      <c r="C6" s="6">
        <v>26.709782257080001</v>
      </c>
      <c r="D6" s="6">
        <f t="shared" ref="D6:D19" si="2">C6-$D$1</f>
        <v>-1.7789164479573678</v>
      </c>
      <c r="E6" s="6">
        <f t="shared" ref="E6:E40" si="3">2^-D6</f>
        <v>3.4316833739196695</v>
      </c>
      <c r="G6" s="6"/>
    </row>
    <row r="7" spans="1:8">
      <c r="C7" s="6">
        <v>26.075355148315399</v>
      </c>
      <c r="D7" s="6">
        <f t="shared" si="2"/>
        <v>-2.4133435567219692</v>
      </c>
      <c r="E7" s="6">
        <f t="shared" si="3"/>
        <v>5.3270748668738399</v>
      </c>
      <c r="G7" s="6"/>
    </row>
    <row r="8" spans="1:8" ht="14.25">
      <c r="A8" s="7" t="s">
        <v>5</v>
      </c>
      <c r="C8" s="6">
        <v>24.361641616821199</v>
      </c>
      <c r="D8" s="6">
        <f t="shared" si="2"/>
        <v>-4.1270570882161692</v>
      </c>
      <c r="E8" s="6">
        <f t="shared" si="3"/>
        <v>17.473020135024445</v>
      </c>
      <c r="F8" s="6">
        <f>AVERAGE(D8:D10)</f>
        <v>-3.7931151631673026</v>
      </c>
      <c r="G8" s="6">
        <f>2^-F8</f>
        <v>13.862496232340849</v>
      </c>
      <c r="H8">
        <f>_xlfn.STDEV.P(E8:E10)</f>
        <v>2.5894291789058959</v>
      </c>
    </row>
    <row r="9" spans="1:8">
      <c r="C9" s="6">
        <v>25.005776611328098</v>
      </c>
      <c r="D9" s="6">
        <f t="shared" si="2"/>
        <v>-3.48292209370927</v>
      </c>
      <c r="E9" s="6">
        <f t="shared" si="3"/>
        <v>11.180572001740167</v>
      </c>
      <c r="G9" s="6"/>
    </row>
    <row r="10" spans="1:8">
      <c r="C10" s="6">
        <v>24.719332397460899</v>
      </c>
      <c r="D10" s="6">
        <f t="shared" si="2"/>
        <v>-3.769366307576469</v>
      </c>
      <c r="E10" s="6">
        <f t="shared" si="3"/>
        <v>13.636167373635956</v>
      </c>
      <c r="G10" s="6"/>
    </row>
    <row r="11" spans="1:8" ht="14.25">
      <c r="A11" s="7" t="s">
        <v>6</v>
      </c>
      <c r="C11" s="6">
        <v>27.218176574707002</v>
      </c>
      <c r="D11" s="6">
        <f t="shared" si="2"/>
        <v>-1.2705221303303667</v>
      </c>
      <c r="E11" s="6">
        <f t="shared" si="3"/>
        <v>2.4124886087965867</v>
      </c>
      <c r="F11" s="6">
        <f>AVERAGE(D11:D13)</f>
        <v>-1.3683269755045337</v>
      </c>
      <c r="G11" s="6">
        <f>2^-F11</f>
        <v>2.5817100389131711</v>
      </c>
      <c r="H11">
        <f>_xlfn.STDEV.P(E11:E13)</f>
        <v>0.415192923741597</v>
      </c>
    </row>
    <row r="12" spans="1:8">
      <c r="C12" s="6">
        <v>26.814639663696202</v>
      </c>
      <c r="D12" s="6">
        <f t="shared" si="2"/>
        <v>-1.6740590413411667</v>
      </c>
      <c r="E12" s="6">
        <f t="shared" si="3"/>
        <v>3.1911115506953469</v>
      </c>
      <c r="G12" s="6"/>
    </row>
    <row r="13" spans="1:8">
      <c r="C13" s="6">
        <v>27.3282989501953</v>
      </c>
      <c r="D13" s="6">
        <f t="shared" si="2"/>
        <v>-1.1603997548420679</v>
      </c>
      <c r="E13" s="6">
        <f t="shared" si="3"/>
        <v>2.2351935377570649</v>
      </c>
      <c r="G13" s="6"/>
    </row>
    <row r="14" spans="1:8" ht="14.25">
      <c r="A14" s="7" t="s">
        <v>7</v>
      </c>
      <c r="C14" s="6">
        <v>24.959584121704101</v>
      </c>
      <c r="D14" s="6">
        <f t="shared" si="2"/>
        <v>-3.5291145833332678</v>
      </c>
      <c r="E14" s="6">
        <f t="shared" si="3"/>
        <v>11.544346346423414</v>
      </c>
      <c r="F14" s="6">
        <f>AVERAGE(D14:D16)</f>
        <v>-4.0241849009195683</v>
      </c>
      <c r="G14" s="6">
        <f>2^-F14</f>
        <v>16.270479921532949</v>
      </c>
      <c r="H14">
        <f>_xlfn.STDEV.P(E14:E16)</f>
        <v>3.7373334135631571</v>
      </c>
    </row>
    <row r="15" spans="1:8">
      <c r="C15" s="6">
        <v>24.280423355102499</v>
      </c>
      <c r="D15" s="6">
        <f t="shared" si="2"/>
        <v>-4.2082753499348691</v>
      </c>
      <c r="E15" s="6">
        <f t="shared" si="3"/>
        <v>18.484900207863301</v>
      </c>
      <c r="G15" s="6"/>
    </row>
    <row r="16" spans="1:8">
      <c r="C16" s="6">
        <v>24.1535339355468</v>
      </c>
      <c r="D16" s="6">
        <f t="shared" si="2"/>
        <v>-4.3351647694905679</v>
      </c>
      <c r="E16" s="6">
        <f t="shared" si="3"/>
        <v>20.184343653619152</v>
      </c>
      <c r="G16" s="6"/>
    </row>
    <row r="17" spans="1:8" ht="14.25">
      <c r="A17" s="7" t="s">
        <v>8</v>
      </c>
      <c r="C17" s="6">
        <v>25.901376571655199</v>
      </c>
      <c r="D17" s="6">
        <f t="shared" si="2"/>
        <v>-2.5873221333821697</v>
      </c>
      <c r="E17" s="6">
        <f t="shared" si="3"/>
        <v>6.0098214660283658</v>
      </c>
      <c r="F17" s="6">
        <f>AVERAGE(D17:D19)</f>
        <v>-2.3122272847493357</v>
      </c>
      <c r="G17" s="6">
        <f>2^-F17</f>
        <v>4.9664923345335357</v>
      </c>
      <c r="H17">
        <f>_xlfn.STDEV.P(E17:E19)</f>
        <v>0.87142833112174745</v>
      </c>
    </row>
    <row r="18" spans="1:8">
      <c r="C18" s="6">
        <v>26.5256586914062</v>
      </c>
      <c r="D18" s="6">
        <f t="shared" si="2"/>
        <v>-1.9630400136311685</v>
      </c>
      <c r="E18" s="6">
        <f t="shared" si="3"/>
        <v>3.8988266573325236</v>
      </c>
      <c r="F18" s="6"/>
      <c r="G18" s="6"/>
    </row>
    <row r="19" spans="1:8">
      <c r="C19" s="6">
        <v>26.102378997802699</v>
      </c>
      <c r="D19" s="6">
        <f t="shared" si="2"/>
        <v>-2.3863197072346694</v>
      </c>
      <c r="E19" s="6">
        <f t="shared" si="3"/>
        <v>5.2282194824375869</v>
      </c>
      <c r="F19" s="6"/>
      <c r="G19" s="6"/>
    </row>
    <row r="20" spans="1:8" ht="14.25">
      <c r="A20" s="7" t="s">
        <v>9</v>
      </c>
      <c r="C20" s="6">
        <v>25.274113845825099</v>
      </c>
      <c r="D20" s="6">
        <f>C20-$D$1</f>
        <v>-3.2145848592122697</v>
      </c>
      <c r="E20" s="6">
        <f t="shared" si="3"/>
        <v>9.2829597250109614</v>
      </c>
      <c r="F20" s="6">
        <f>AVERAGE(D20:D22)</f>
        <v>-2.7650531921386681</v>
      </c>
      <c r="G20" s="6">
        <f>2^-F20</f>
        <v>6.7977306206873145</v>
      </c>
      <c r="H20">
        <f>_xlfn.STDEV.P(E20:E22)</f>
        <v>1.6652413266487107</v>
      </c>
    </row>
    <row r="21" spans="1:8">
      <c r="C21" s="6">
        <v>25.8393668365478</v>
      </c>
      <c r="D21" s="6">
        <f t="shared" ref="D21:D34" si="4">C21-$D$1</f>
        <v>-2.6493318684895684</v>
      </c>
      <c r="E21" s="6">
        <f t="shared" si="3"/>
        <v>6.2737666444323379</v>
      </c>
      <c r="G21" s="6"/>
    </row>
    <row r="22" spans="1:8">
      <c r="C22" s="6">
        <v>26.057455856323202</v>
      </c>
      <c r="D22" s="6">
        <f t="shared" si="4"/>
        <v>-2.4312428487141666</v>
      </c>
      <c r="E22" s="6">
        <f t="shared" si="3"/>
        <v>5.3935787511191604</v>
      </c>
      <c r="G22" s="6"/>
    </row>
    <row r="23" spans="1:8" ht="14.25">
      <c r="A23" s="7" t="s">
        <v>10</v>
      </c>
      <c r="C23" s="6">
        <v>26.863945159912099</v>
      </c>
      <c r="D23" s="6">
        <f t="shared" si="4"/>
        <v>-1.6247535451252695</v>
      </c>
      <c r="E23" s="6">
        <f t="shared" si="3"/>
        <v>3.0838947856060295</v>
      </c>
      <c r="F23" s="6">
        <f>AVERAGE(D23:D25)</f>
        <v>-1.9887117513020354</v>
      </c>
      <c r="G23" s="6">
        <f>2^-F23</f>
        <v>3.968824453267942</v>
      </c>
      <c r="H23">
        <f>_xlfn.STDEV.P(E23:E25)</f>
        <v>0.84480844326120919</v>
      </c>
    </row>
    <row r="24" spans="1:8">
      <c r="C24" s="6">
        <v>26.125915145874</v>
      </c>
      <c r="D24" s="6">
        <f t="shared" si="4"/>
        <v>-2.3627835591633684</v>
      </c>
      <c r="E24" s="6">
        <f t="shared" si="3"/>
        <v>5.1436182026839639</v>
      </c>
      <c r="G24" s="6"/>
    </row>
    <row r="25" spans="1:8">
      <c r="C25" s="6">
        <v>26.5101005554199</v>
      </c>
      <c r="D25" s="6">
        <f t="shared" si="4"/>
        <v>-1.9785981496174685</v>
      </c>
      <c r="E25" s="6">
        <f t="shared" si="3"/>
        <v>3.9410994352681485</v>
      </c>
      <c r="G25" s="6"/>
    </row>
    <row r="26" spans="1:8" ht="14.25">
      <c r="A26" s="7" t="s">
        <v>11</v>
      </c>
      <c r="C26" s="6">
        <v>26.029520828247001</v>
      </c>
      <c r="D26" s="6">
        <f t="shared" si="4"/>
        <v>-2.4591778767903669</v>
      </c>
      <c r="E26" s="6">
        <f t="shared" si="3"/>
        <v>5.4990327426114796</v>
      </c>
      <c r="F26" s="6">
        <f>AVERAGE(D26:D28)</f>
        <v>-2.844277913411434</v>
      </c>
      <c r="G26" s="6">
        <f>2^-F26</f>
        <v>7.1814636726200538</v>
      </c>
      <c r="H26">
        <f>_xlfn.STDEV.P(E26:E28)</f>
        <v>1.753327976848045</v>
      </c>
    </row>
    <row r="27" spans="1:8">
      <c r="C27" s="6">
        <v>25.207583786010701</v>
      </c>
      <c r="D27" s="6">
        <f t="shared" si="4"/>
        <v>-3.2811149190266669</v>
      </c>
      <c r="E27" s="6">
        <f t="shared" si="3"/>
        <v>9.721068643893771</v>
      </c>
      <c r="G27" s="6"/>
    </row>
    <row r="28" spans="1:8">
      <c r="C28" s="6">
        <v>25.6961577606201</v>
      </c>
      <c r="D28" s="6">
        <f t="shared" si="4"/>
        <v>-2.7925409444172686</v>
      </c>
      <c r="E28" s="6">
        <f t="shared" si="3"/>
        <v>6.9284899028576801</v>
      </c>
      <c r="G28" s="6"/>
    </row>
    <row r="29" spans="1:8" ht="14.25">
      <c r="A29" s="7" t="s">
        <v>12</v>
      </c>
      <c r="C29" s="6">
        <v>25.702453079223599</v>
      </c>
      <c r="D29" s="6">
        <f t="shared" si="4"/>
        <v>-2.7862456258137698</v>
      </c>
      <c r="E29" s="6">
        <f t="shared" si="3"/>
        <v>6.8983227330017556</v>
      </c>
      <c r="F29" s="6">
        <f>AVERAGE(D29:D31)</f>
        <v>-2.9478467661539356</v>
      </c>
      <c r="G29" s="6">
        <f>2^-F29</f>
        <v>7.7159658925689047</v>
      </c>
      <c r="H29">
        <f>_xlfn.STDEV.P(E29:E31)</f>
        <v>1.8157266748024556</v>
      </c>
    </row>
    <row r="30" spans="1:8">
      <c r="C30" s="6">
        <v>25.102243850708</v>
      </c>
      <c r="D30" s="6">
        <f t="shared" si="4"/>
        <v>-3.3864548543293687</v>
      </c>
      <c r="E30" s="6">
        <f t="shared" si="3"/>
        <v>10.457418536786813</v>
      </c>
      <c r="F30" s="6"/>
      <c r="G30" s="6"/>
    </row>
    <row r="31" spans="1:8">
      <c r="C31" s="6">
        <v>25.8178588867187</v>
      </c>
      <c r="D31" s="6">
        <f t="shared" si="4"/>
        <v>-2.6708398183186688</v>
      </c>
      <c r="E31" s="6">
        <f t="shared" si="3"/>
        <v>6.3679977154978582</v>
      </c>
      <c r="F31" s="6"/>
      <c r="G31" s="6"/>
    </row>
    <row r="32" spans="1:8" ht="14.25">
      <c r="A32" s="7" t="s">
        <v>13</v>
      </c>
      <c r="C32" s="6">
        <v>23.9984622955322</v>
      </c>
      <c r="D32" s="6">
        <f t="shared" si="4"/>
        <v>-4.4902364095051688</v>
      </c>
      <c r="E32" s="6">
        <f t="shared" si="3"/>
        <v>22.474800578826081</v>
      </c>
      <c r="F32" s="6">
        <f>AVERAGE(D32:D34)</f>
        <v>-4.536760177612269</v>
      </c>
      <c r="G32" s="6">
        <f>2^-F32</f>
        <v>23.211376526166401</v>
      </c>
      <c r="H32">
        <f>_xlfn.STDEV.P(E32:E34)</f>
        <v>4.7832925523761807</v>
      </c>
    </row>
    <row r="33" spans="1:8">
      <c r="C33" s="6">
        <v>23.579531173705998</v>
      </c>
      <c r="D33" s="6">
        <f t="shared" si="4"/>
        <v>-4.9091675313313701</v>
      </c>
      <c r="E33" s="6">
        <f t="shared" si="3"/>
        <v>30.047384930132822</v>
      </c>
      <c r="F33" s="6"/>
      <c r="G33" s="6"/>
    </row>
    <row r="34" spans="1:8">
      <c r="C34" s="6">
        <v>24.2778221130371</v>
      </c>
      <c r="D34" s="6">
        <f t="shared" si="4"/>
        <v>-4.2108765920002682</v>
      </c>
      <c r="E34" s="6">
        <f t="shared" si="3"/>
        <v>18.518259353905997</v>
      </c>
      <c r="F34" s="6"/>
      <c r="G34" s="6"/>
    </row>
    <row r="35" spans="1:8" ht="14.25">
      <c r="A35" s="7" t="s">
        <v>14</v>
      </c>
      <c r="C35" s="6">
        <v>25.621454711914001</v>
      </c>
      <c r="D35" s="6">
        <f>C35-$D$1</f>
        <v>-2.8672439931233669</v>
      </c>
      <c r="E35" s="6">
        <f t="shared" si="3"/>
        <v>7.2966992605425949</v>
      </c>
      <c r="F35" s="6">
        <f>AVERAGE(D35:D37)</f>
        <v>-2.7733998107910005</v>
      </c>
      <c r="G35" s="6">
        <f>2^-F35</f>
        <v>6.8371724346208804</v>
      </c>
      <c r="H35">
        <f>_xlfn.STDEV.P(E35:E37)</f>
        <v>1.7378412100479286</v>
      </c>
    </row>
    <row r="36" spans="1:8">
      <c r="C36" s="6">
        <v>26.216566772460901</v>
      </c>
      <c r="D36" s="6">
        <f t="shared" ref="D36:D40" si="5">C36-$D$1</f>
        <v>-2.2721319325764675</v>
      </c>
      <c r="E36" s="6">
        <f t="shared" si="3"/>
        <v>4.8303640762321924</v>
      </c>
      <c r="G36" s="6"/>
    </row>
    <row r="37" spans="1:8">
      <c r="C37" s="6">
        <v>25.307875198364201</v>
      </c>
      <c r="D37" s="6">
        <f t="shared" si="5"/>
        <v>-3.1808235066731676</v>
      </c>
      <c r="E37" s="6">
        <f t="shared" si="3"/>
        <v>9.0682458627839573</v>
      </c>
      <c r="G37" s="6"/>
    </row>
    <row r="38" spans="1:8" ht="14.25">
      <c r="A38" s="7" t="s">
        <v>15</v>
      </c>
      <c r="C38" s="6">
        <v>25.390752914428699</v>
      </c>
      <c r="D38" s="6">
        <f t="shared" si="5"/>
        <v>-3.0979457906086694</v>
      </c>
      <c r="E38" s="6">
        <f t="shared" si="3"/>
        <v>8.5619878639318063</v>
      </c>
      <c r="F38" s="6">
        <f>AVERAGE(D38:D40)</f>
        <v>-3.0404125620523685</v>
      </c>
      <c r="G38" s="6">
        <f>2^-F38</f>
        <v>8.2272629962094523</v>
      </c>
      <c r="H38">
        <f>_xlfn.STDEV.P(E38:E40)</f>
        <v>1.3802114181045071</v>
      </c>
    </row>
    <row r="39" spans="1:8">
      <c r="C39" s="6">
        <v>25.7754548950195</v>
      </c>
      <c r="D39" s="6">
        <f t="shared" si="5"/>
        <v>-2.7132438100178682</v>
      </c>
      <c r="E39" s="6">
        <f t="shared" si="3"/>
        <v>6.5579450354232938</v>
      </c>
      <c r="G39" s="6"/>
    </row>
    <row r="40" spans="1:8">
      <c r="C40" s="6">
        <v>25.178650619506801</v>
      </c>
      <c r="D40" s="6">
        <f t="shared" si="5"/>
        <v>-3.3100480855305676</v>
      </c>
      <c r="E40" s="6">
        <f t="shared" si="3"/>
        <v>9.9179921641524658</v>
      </c>
      <c r="G40" s="6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10" workbookViewId="0">
      <selection activeCell="N18" sqref="N18"/>
    </sheetView>
  </sheetViews>
  <sheetFormatPr defaultColWidth="9" defaultRowHeight="13.5"/>
  <cols>
    <col min="1" max="1" width="15.625" customWidth="1"/>
  </cols>
  <sheetData>
    <row r="1" spans="1:3">
      <c r="A1" t="s">
        <v>43</v>
      </c>
      <c r="B1" s="8" t="s">
        <v>44</v>
      </c>
      <c r="C1" t="s">
        <v>2</v>
      </c>
    </row>
    <row r="2" spans="1:3">
      <c r="A2" t="s">
        <v>3</v>
      </c>
      <c r="B2">
        <v>1.0000000000000009</v>
      </c>
      <c r="C2">
        <v>9.0799641237606366E-2</v>
      </c>
    </row>
    <row r="3" spans="1:3">
      <c r="A3" t="s">
        <v>31</v>
      </c>
      <c r="B3">
        <v>4.5228103833436037</v>
      </c>
      <c r="C3">
        <v>0.83783772314936877</v>
      </c>
    </row>
    <row r="4" spans="1:3">
      <c r="A4" t="s">
        <v>32</v>
      </c>
      <c r="B4">
        <v>13.862496232340849</v>
      </c>
      <c r="C4">
        <v>2.5894291789058959</v>
      </c>
    </row>
    <row r="5" spans="1:3">
      <c r="A5" t="s">
        <v>33</v>
      </c>
      <c r="B5">
        <v>2.5817100389131711</v>
      </c>
      <c r="C5">
        <v>0.415192923741597</v>
      </c>
    </row>
    <row r="6" spans="1:3">
      <c r="A6" t="s">
        <v>34</v>
      </c>
      <c r="B6">
        <v>16.270479921532949</v>
      </c>
      <c r="C6">
        <v>3.7373334135631571</v>
      </c>
    </row>
    <row r="7" spans="1:3">
      <c r="A7" t="s">
        <v>35</v>
      </c>
      <c r="B7">
        <v>4.9664923345335357</v>
      </c>
      <c r="C7">
        <v>0.87142833112174745</v>
      </c>
    </row>
    <row r="8" spans="1:3">
      <c r="A8" t="s">
        <v>36</v>
      </c>
      <c r="B8">
        <v>6.7977306206873145</v>
      </c>
      <c r="C8">
        <v>1.6652413266487107</v>
      </c>
    </row>
    <row r="9" spans="1:3">
      <c r="A9" t="s">
        <v>37</v>
      </c>
      <c r="B9">
        <v>3.968824453267942</v>
      </c>
      <c r="C9">
        <v>0.84480844326120919</v>
      </c>
    </row>
    <row r="10" spans="1:3">
      <c r="A10" t="s">
        <v>38</v>
      </c>
      <c r="B10">
        <v>7.1814636726200538</v>
      </c>
      <c r="C10">
        <v>1.753327976848045</v>
      </c>
    </row>
    <row r="11" spans="1:3">
      <c r="A11" t="s">
        <v>39</v>
      </c>
      <c r="B11">
        <v>7.7159658925689047</v>
      </c>
      <c r="C11">
        <v>1.8157266748024556</v>
      </c>
    </row>
    <row r="12" spans="1:3">
      <c r="A12" t="s">
        <v>40</v>
      </c>
      <c r="B12">
        <v>23.211376526166401</v>
      </c>
      <c r="C12">
        <v>4.7832925523761807</v>
      </c>
    </row>
    <row r="13" spans="1:3">
      <c r="A13" t="s">
        <v>41</v>
      </c>
      <c r="B13">
        <v>6.8371724346208804</v>
      </c>
      <c r="C13">
        <v>1.7378412100479286</v>
      </c>
    </row>
    <row r="14" spans="1:3">
      <c r="A14" t="s">
        <v>42</v>
      </c>
      <c r="B14">
        <v>8.2272629962094523</v>
      </c>
      <c r="C14">
        <v>1.3802114181045071</v>
      </c>
    </row>
    <row r="15" spans="1:3">
      <c r="B15" s="9"/>
      <c r="C15" s="9"/>
    </row>
    <row r="16" spans="1:3">
      <c r="A16" t="s">
        <v>43</v>
      </c>
      <c r="B16" s="10" t="s">
        <v>45</v>
      </c>
      <c r="C16" s="8"/>
    </row>
    <row r="17" spans="1:6">
      <c r="A17" t="s">
        <v>3</v>
      </c>
      <c r="B17">
        <v>1.0000000000000009</v>
      </c>
      <c r="C17">
        <v>9.0799641237606366E-2</v>
      </c>
    </row>
    <row r="18" spans="1:6">
      <c r="A18" t="s">
        <v>29</v>
      </c>
      <c r="B18">
        <v>18.347922777144817</v>
      </c>
      <c r="C18">
        <v>4.0081141548601229</v>
      </c>
    </row>
    <row r="19" spans="1:6">
      <c r="A19" t="s">
        <v>30</v>
      </c>
      <c r="B19">
        <v>3.6000843310240374</v>
      </c>
      <c r="C19">
        <v>0.71315523148860849</v>
      </c>
    </row>
    <row r="20" spans="1:6">
      <c r="A20" t="s">
        <v>19</v>
      </c>
      <c r="B20">
        <v>8.605307345322144</v>
      </c>
      <c r="C20">
        <v>1.0644837667564486</v>
      </c>
    </row>
    <row r="21" spans="1:6">
      <c r="A21" t="s">
        <v>20</v>
      </c>
      <c r="B21">
        <v>12.751426770972493</v>
      </c>
      <c r="C21">
        <v>2.3621632010314584</v>
      </c>
    </row>
    <row r="22" spans="1:6">
      <c r="A22" t="s">
        <v>21</v>
      </c>
      <c r="B22">
        <v>22.845002439435177</v>
      </c>
      <c r="C22">
        <v>2.7113108315536243</v>
      </c>
    </row>
    <row r="23" spans="1:6">
      <c r="A23" t="s">
        <v>22</v>
      </c>
      <c r="B23">
        <v>6.2957310920388698</v>
      </c>
      <c r="C23">
        <v>1.0876430154126424</v>
      </c>
    </row>
    <row r="24" spans="1:6">
      <c r="A24" t="s">
        <v>23</v>
      </c>
      <c r="B24">
        <v>18.011809850903148</v>
      </c>
      <c r="C24">
        <v>2.6223178597491814</v>
      </c>
    </row>
    <row r="25" spans="1:6">
      <c r="A25" t="s">
        <v>24</v>
      </c>
      <c r="B25">
        <v>19.250950615472775</v>
      </c>
      <c r="C25">
        <v>4.9591479500412472</v>
      </c>
    </row>
    <row r="26" spans="1:6">
      <c r="A26" t="s">
        <v>25</v>
      </c>
      <c r="B26">
        <v>5.4319883381375673</v>
      </c>
      <c r="C26">
        <v>0.23247170034461087</v>
      </c>
    </row>
    <row r="27" spans="1:6">
      <c r="A27" t="s">
        <v>26</v>
      </c>
      <c r="B27">
        <v>5.2339652935880601</v>
      </c>
      <c r="C27">
        <v>1.1399918853884545</v>
      </c>
    </row>
    <row r="28" spans="1:6">
      <c r="A28" t="s">
        <v>27</v>
      </c>
      <c r="B28">
        <v>6.6127337304152114</v>
      </c>
      <c r="C28">
        <v>1.2029869763795584</v>
      </c>
    </row>
    <row r="29" spans="1:6">
      <c r="A29" t="s">
        <v>28</v>
      </c>
      <c r="B29">
        <v>5.3614876556720219</v>
      </c>
      <c r="C29">
        <v>1.2744675954931335</v>
      </c>
    </row>
    <row r="30" spans="1:6">
      <c r="A30" s="10"/>
      <c r="B30" s="9"/>
      <c r="C30" s="9"/>
    </row>
    <row r="32" spans="1:6">
      <c r="A32" s="4"/>
      <c r="B32" s="11"/>
      <c r="C32" s="11"/>
      <c r="D32" s="4"/>
      <c r="E32" s="4"/>
      <c r="F32" s="4"/>
    </row>
    <row r="33" spans="1:6">
      <c r="A33" s="5"/>
      <c r="B33" s="4"/>
      <c r="C33" s="4"/>
      <c r="D33" s="4"/>
      <c r="E33" s="4"/>
      <c r="F33" s="4"/>
    </row>
    <row r="34" spans="1:6" ht="14.25">
      <c r="A34" s="12"/>
      <c r="B34" s="13"/>
      <c r="C34" s="13"/>
      <c r="D34" s="4"/>
      <c r="E34" s="4"/>
      <c r="F34" s="4"/>
    </row>
    <row r="35" spans="1:6" ht="14.25">
      <c r="A35" s="12"/>
      <c r="B35" s="13"/>
      <c r="C35" s="13"/>
      <c r="D35" s="4"/>
      <c r="E35" s="4"/>
      <c r="F35" s="4"/>
    </row>
    <row r="36" spans="1:6" ht="14.25">
      <c r="A36" s="12"/>
      <c r="B36" s="13"/>
      <c r="C36" s="13"/>
      <c r="D36" s="4"/>
      <c r="E36" s="4"/>
      <c r="F36" s="4"/>
    </row>
    <row r="37" spans="1:6" ht="14.25">
      <c r="A37" s="12"/>
      <c r="B37" s="13"/>
      <c r="C37" s="13"/>
      <c r="D37" s="4"/>
      <c r="E37" s="4"/>
      <c r="F37" s="4"/>
    </row>
    <row r="38" spans="1:6" ht="14.25">
      <c r="A38" s="12"/>
      <c r="B38" s="13"/>
      <c r="C38" s="13"/>
      <c r="D38" s="4"/>
      <c r="E38" s="4"/>
      <c r="F38" s="4"/>
    </row>
    <row r="39" spans="1:6" ht="14.25">
      <c r="A39" s="12"/>
      <c r="B39" s="13"/>
      <c r="C39" s="13"/>
      <c r="D39" s="4"/>
      <c r="E39" s="4"/>
      <c r="F39" s="4"/>
    </row>
    <row r="40" spans="1:6" ht="14.25">
      <c r="A40" s="12"/>
      <c r="B40" s="13"/>
      <c r="C40" s="13"/>
      <c r="D40" s="4"/>
      <c r="E40" s="4"/>
      <c r="F40" s="4"/>
    </row>
    <row r="41" spans="1:6" ht="14.25">
      <c r="A41" s="12"/>
      <c r="B41" s="13"/>
      <c r="C41" s="13"/>
      <c r="D41" s="5"/>
      <c r="E41" s="4"/>
      <c r="F41" s="4"/>
    </row>
    <row r="42" spans="1:6" ht="14.25">
      <c r="A42" s="12"/>
      <c r="B42" s="13"/>
      <c r="C42" s="13"/>
      <c r="D42" s="5"/>
      <c r="E42" s="4"/>
      <c r="F42" s="4"/>
    </row>
    <row r="43" spans="1:6" ht="14.25">
      <c r="A43" s="12"/>
      <c r="B43" s="13"/>
      <c r="C43" s="13"/>
      <c r="D43" s="5"/>
      <c r="E43" s="4"/>
      <c r="F43" s="4"/>
    </row>
    <row r="44" spans="1:6">
      <c r="A44" s="5"/>
      <c r="B44" s="5"/>
      <c r="C44" s="14"/>
      <c r="D44" s="4"/>
      <c r="E44" s="4"/>
      <c r="F44" s="4"/>
    </row>
    <row r="45" spans="1:6">
      <c r="A45" s="5"/>
      <c r="B45" s="5"/>
      <c r="C45" s="5"/>
      <c r="D45" s="4"/>
      <c r="E45" s="4"/>
      <c r="F45" s="4"/>
    </row>
    <row r="46" spans="1:6">
      <c r="A46" s="4"/>
      <c r="B46" s="11"/>
      <c r="C46" s="11"/>
      <c r="D46" s="4"/>
      <c r="E46" s="4"/>
      <c r="F46" s="4"/>
    </row>
    <row r="47" spans="1:6">
      <c r="A47" s="5"/>
      <c r="B47" s="4"/>
      <c r="C47" s="4"/>
      <c r="D47" s="4"/>
      <c r="E47" s="4"/>
      <c r="F47" s="4"/>
    </row>
    <row r="48" spans="1:6" ht="14.25">
      <c r="A48" s="12"/>
      <c r="B48" s="13"/>
      <c r="C48" s="13"/>
      <c r="D48" s="4"/>
      <c r="E48" s="4"/>
      <c r="F48" s="4"/>
    </row>
    <row r="49" spans="1:6" ht="14.25">
      <c r="A49" s="12"/>
      <c r="B49" s="13"/>
      <c r="C49" s="13"/>
      <c r="D49" s="5"/>
      <c r="E49" s="4"/>
      <c r="F49" s="4"/>
    </row>
    <row r="50" spans="1:6" ht="14.25">
      <c r="A50" s="12"/>
      <c r="B50" s="13"/>
      <c r="C50" s="13"/>
      <c r="D50" s="4"/>
      <c r="E50" s="4"/>
      <c r="F50" s="4"/>
    </row>
    <row r="51" spans="1:6" ht="14.25">
      <c r="A51" s="12"/>
      <c r="B51" s="13"/>
      <c r="C51" s="13"/>
      <c r="D51" s="4"/>
      <c r="E51" s="4"/>
      <c r="F51" s="4"/>
    </row>
    <row r="52" spans="1:6" ht="14.25">
      <c r="A52" s="12"/>
      <c r="B52" s="13"/>
      <c r="C52" s="13"/>
      <c r="D52" s="5"/>
      <c r="E52" s="4"/>
      <c r="F52" s="4"/>
    </row>
    <row r="53" spans="1:6" ht="14.25">
      <c r="A53" s="12"/>
      <c r="B53" s="13"/>
      <c r="C53" s="13"/>
      <c r="D53" s="5"/>
      <c r="E53" s="4"/>
      <c r="F53" s="4"/>
    </row>
    <row r="54" spans="1:6">
      <c r="A54" s="4"/>
      <c r="B54" s="4"/>
      <c r="C54" s="4"/>
      <c r="D54" s="4"/>
      <c r="E54" s="4"/>
      <c r="F54" s="4"/>
    </row>
    <row r="55" spans="1:6">
      <c r="A55" s="4"/>
      <c r="B55" s="4"/>
      <c r="C55" s="4"/>
      <c r="D55" s="4"/>
      <c r="E55" s="4"/>
      <c r="F55" s="4"/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qRT-PCR results of OXStAAP1</vt:lpstr>
      <vt:lpstr>qRT-PCR results of OXStAAP8</vt:lpstr>
      <vt:lpstr>Results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2020-01-18T10:11:02Z</dcterms:modified>
</cp:coreProperties>
</file>